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260" windowWidth="16380" windowHeight="8130" tabRatio="596"/>
  </bookViews>
  <sheets>
    <sheet name="Развернутый" sheetId="1" r:id="rId1"/>
    <sheet name="2 курс" sheetId="2" r:id="rId2"/>
    <sheet name="3 курс" sheetId="3" r:id="rId3"/>
  </sheets>
  <definedNames>
    <definedName name="_xlnm.Print_Titles" localSheetId="1">'2 курс'!$2:$7</definedName>
    <definedName name="_xlnm.Print_Titles" localSheetId="2">'3 курс'!$1:$6</definedName>
    <definedName name="_xlnm.Print_Titles" localSheetId="0">Развернутый!$18:$23</definedName>
    <definedName name="_xlnm.Print_Area" localSheetId="1">'2 курс'!$A$1:$P$31</definedName>
    <definedName name="_xlnm.Print_Area" localSheetId="2">'3 курс'!$A$1:$P$24</definedName>
    <definedName name="_xlnm.Print_Area" localSheetId="0">Развернутый!$A$1:$AB$87</definedName>
  </definedNames>
  <calcPr calcId="145621"/>
</workbook>
</file>

<file path=xl/calcChain.xml><?xml version="1.0" encoding="utf-8"?>
<calcChain xmlns="http://schemas.openxmlformats.org/spreadsheetml/2006/main">
  <c r="L38" i="1" l="1"/>
  <c r="N25" i="3" l="1"/>
  <c r="O25" i="3"/>
  <c r="M25" i="3"/>
  <c r="N32" i="2" l="1"/>
  <c r="O32" i="2"/>
  <c r="O33" i="2" s="1"/>
  <c r="P32" i="2"/>
  <c r="M32" i="2"/>
  <c r="M33" i="2" s="1"/>
  <c r="W24" i="3" l="1"/>
  <c r="V24" i="3"/>
  <c r="R24" i="3"/>
  <c r="Q24" i="3"/>
  <c r="G22" i="3"/>
  <c r="E22" i="3" s="1"/>
  <c r="G21" i="3"/>
  <c r="E21" i="3" s="1"/>
  <c r="G20" i="3"/>
  <c r="E20" i="3" s="1"/>
  <c r="L19" i="3"/>
  <c r="K19" i="3"/>
  <c r="J19" i="3"/>
  <c r="I19" i="3"/>
  <c r="H19" i="3"/>
  <c r="F19" i="3"/>
  <c r="W18" i="3"/>
  <c r="R18" i="3"/>
  <c r="Q18" i="3"/>
  <c r="E18" i="3"/>
  <c r="W17" i="3"/>
  <c r="R17" i="3"/>
  <c r="Q17" i="3"/>
  <c r="E17" i="3"/>
  <c r="W16" i="3"/>
  <c r="R16" i="3"/>
  <c r="Q16" i="3"/>
  <c r="E16" i="3"/>
  <c r="V16" i="3" s="1"/>
  <c r="W15" i="3"/>
  <c r="T15" i="3"/>
  <c r="Q15" i="3"/>
  <c r="G15" i="3"/>
  <c r="R15" i="3" s="1"/>
  <c r="W14" i="3"/>
  <c r="Q14" i="3"/>
  <c r="L14" i="3"/>
  <c r="K14" i="3"/>
  <c r="J14" i="3"/>
  <c r="I14" i="3"/>
  <c r="H14" i="3"/>
  <c r="F14" i="3"/>
  <c r="W13" i="3"/>
  <c r="V13" i="3"/>
  <c r="R13" i="3"/>
  <c r="Q13" i="3"/>
  <c r="W12" i="3"/>
  <c r="V12" i="3"/>
  <c r="R12" i="3"/>
  <c r="Q12" i="3"/>
  <c r="W11" i="3"/>
  <c r="V11" i="3"/>
  <c r="R11" i="3"/>
  <c r="Q11" i="3"/>
  <c r="W10" i="3"/>
  <c r="T10" i="3"/>
  <c r="Q10" i="3"/>
  <c r="G10" i="3"/>
  <c r="U10" i="3" s="1"/>
  <c r="W9" i="3"/>
  <c r="Q9" i="3"/>
  <c r="L9" i="3"/>
  <c r="K9" i="3"/>
  <c r="J9" i="3"/>
  <c r="I9" i="3"/>
  <c r="H9" i="3"/>
  <c r="F9" i="3"/>
  <c r="Q8" i="3"/>
  <c r="G8" i="3"/>
  <c r="R8" i="3" s="1"/>
  <c r="Q7" i="3"/>
  <c r="G7" i="3"/>
  <c r="R7" i="3" s="1"/>
  <c r="Q6" i="3"/>
  <c r="G31" i="2"/>
  <c r="E31" i="2" s="1"/>
  <c r="G30" i="2"/>
  <c r="E30" i="2" s="1"/>
  <c r="G29" i="2"/>
  <c r="E29" i="2" s="1"/>
  <c r="W28" i="2"/>
  <c r="R28" i="2"/>
  <c r="Q28" i="2"/>
  <c r="E28" i="2"/>
  <c r="V28" i="2" s="1"/>
  <c r="W27" i="2"/>
  <c r="T27" i="2"/>
  <c r="Q27" i="2"/>
  <c r="G27" i="2"/>
  <c r="W26" i="2"/>
  <c r="T26" i="2"/>
  <c r="Q26" i="2"/>
  <c r="G26" i="2"/>
  <c r="U26" i="2" s="1"/>
  <c r="W25" i="2"/>
  <c r="R25" i="2"/>
  <c r="Q25" i="2"/>
  <c r="E25" i="2"/>
  <c r="W24" i="2"/>
  <c r="R24" i="2"/>
  <c r="Q24" i="2"/>
  <c r="E24" i="2"/>
  <c r="V24" i="2" s="1"/>
  <c r="W23" i="2"/>
  <c r="R23" i="2"/>
  <c r="Q23" i="2"/>
  <c r="E23" i="2"/>
  <c r="W22" i="2"/>
  <c r="Q22" i="2"/>
  <c r="G22" i="2"/>
  <c r="R22" i="2" s="1"/>
  <c r="Q21" i="2"/>
  <c r="L21" i="2"/>
  <c r="K21" i="2"/>
  <c r="J21" i="2"/>
  <c r="I21" i="2"/>
  <c r="H21" i="2"/>
  <c r="F21" i="2"/>
  <c r="Q20" i="2"/>
  <c r="G20" i="2"/>
  <c r="R20" i="2" s="1"/>
  <c r="Q19" i="2"/>
  <c r="G19" i="2"/>
  <c r="R19" i="2" s="1"/>
  <c r="Q18" i="2"/>
  <c r="G18" i="2"/>
  <c r="R18" i="2" s="1"/>
  <c r="Q17" i="2"/>
  <c r="G17" i="2"/>
  <c r="R17" i="2" s="1"/>
  <c r="Q16" i="2"/>
  <c r="G16" i="2"/>
  <c r="R16" i="2" s="1"/>
  <c r="Q15" i="2"/>
  <c r="G15" i="2"/>
  <c r="Q14" i="2"/>
  <c r="G14" i="2"/>
  <c r="Q13" i="2"/>
  <c r="G13" i="2"/>
  <c r="E13" i="2" s="1"/>
  <c r="Q12" i="2"/>
  <c r="G12" i="2"/>
  <c r="R12" i="2" s="1"/>
  <c r="Q11" i="2"/>
  <c r="G11" i="2"/>
  <c r="R11" i="2" s="1"/>
  <c r="Q10" i="2"/>
  <c r="G10" i="2"/>
  <c r="R10" i="2" s="1"/>
  <c r="Q9" i="2"/>
  <c r="G9" i="2"/>
  <c r="R9" i="2" s="1"/>
  <c r="Q8" i="2"/>
  <c r="G8" i="2"/>
  <c r="R8" i="2" s="1"/>
  <c r="Q7" i="2"/>
  <c r="E7" i="3" l="1"/>
  <c r="S18" i="3"/>
  <c r="E8" i="3"/>
  <c r="S13" i="3"/>
  <c r="S11" i="3"/>
  <c r="G14" i="3"/>
  <c r="R14" i="3" s="1"/>
  <c r="S14" i="3" s="1"/>
  <c r="S12" i="3"/>
  <c r="S15" i="3"/>
  <c r="G19" i="3"/>
  <c r="U15" i="3"/>
  <c r="V17" i="3"/>
  <c r="S24" i="3"/>
  <c r="S7" i="3"/>
  <c r="S8" i="3"/>
  <c r="E15" i="3"/>
  <c r="S16" i="3"/>
  <c r="S17" i="3"/>
  <c r="E16" i="2"/>
  <c r="E17" i="2"/>
  <c r="E19" i="2"/>
  <c r="S23" i="2"/>
  <c r="G21" i="2"/>
  <c r="R21" i="2" s="1"/>
  <c r="S21" i="2" s="1"/>
  <c r="S24" i="2"/>
  <c r="S28" i="2"/>
  <c r="E8" i="2"/>
  <c r="E9" i="2"/>
  <c r="E10" i="2"/>
  <c r="E11" i="2"/>
  <c r="E12" i="2"/>
  <c r="S16" i="2"/>
  <c r="E20" i="2"/>
  <c r="S18" i="2"/>
  <c r="V25" i="2"/>
  <c r="S8" i="2"/>
  <c r="S9" i="2"/>
  <c r="S10" i="2"/>
  <c r="S11" i="2"/>
  <c r="S12" i="2"/>
  <c r="E18" i="2"/>
  <c r="S19" i="2"/>
  <c r="T22" i="2"/>
  <c r="V23" i="2"/>
  <c r="S25" i="2"/>
  <c r="E19" i="3"/>
  <c r="V18" i="3"/>
  <c r="R6" i="3"/>
  <c r="G9" i="3"/>
  <c r="E10" i="3"/>
  <c r="R10" i="3"/>
  <c r="S10" i="3" s="1"/>
  <c r="R7" i="2"/>
  <c r="R15" i="2"/>
  <c r="S15" i="2" s="1"/>
  <c r="E15" i="2"/>
  <c r="R14" i="2"/>
  <c r="S14" i="2" s="1"/>
  <c r="E14" i="2"/>
  <c r="S17" i="2"/>
  <c r="S20" i="2"/>
  <c r="U27" i="2"/>
  <c r="R27" i="2"/>
  <c r="S27" i="2" s="1"/>
  <c r="E27" i="2"/>
  <c r="S22" i="2"/>
  <c r="E22" i="2"/>
  <c r="E26" i="2"/>
  <c r="R26" i="2"/>
  <c r="S26" i="2" s="1"/>
  <c r="J62" i="1"/>
  <c r="L62" i="1"/>
  <c r="M62" i="1"/>
  <c r="N62" i="1"/>
  <c r="O62" i="1"/>
  <c r="P62" i="1"/>
  <c r="J52" i="1"/>
  <c r="L52" i="1"/>
  <c r="M52" i="1"/>
  <c r="N52" i="1"/>
  <c r="O52" i="1"/>
  <c r="P52" i="1"/>
  <c r="J47" i="1"/>
  <c r="L47" i="1"/>
  <c r="M47" i="1"/>
  <c r="N47" i="1"/>
  <c r="O47" i="1"/>
  <c r="P47" i="1"/>
  <c r="K64" i="1"/>
  <c r="K65" i="1"/>
  <c r="K66" i="1"/>
  <c r="K67" i="1"/>
  <c r="K43" i="1"/>
  <c r="K44" i="1"/>
  <c r="K45" i="1"/>
  <c r="K37" i="1"/>
  <c r="K38" i="1"/>
  <c r="K27" i="1"/>
  <c r="K28" i="1"/>
  <c r="K29" i="1"/>
  <c r="K30" i="1"/>
  <c r="K31" i="1"/>
  <c r="K32" i="1"/>
  <c r="K33" i="1"/>
  <c r="K34" i="1"/>
  <c r="J41" i="1"/>
  <c r="L41" i="1"/>
  <c r="M41" i="1"/>
  <c r="N41" i="1"/>
  <c r="O41" i="1"/>
  <c r="P41" i="1"/>
  <c r="J35" i="1"/>
  <c r="L35" i="1"/>
  <c r="M35" i="1"/>
  <c r="N35" i="1"/>
  <c r="O35" i="1"/>
  <c r="P35" i="1"/>
  <c r="J25" i="1"/>
  <c r="J24" i="1" s="1"/>
  <c r="J70" i="1" s="1"/>
  <c r="L25" i="1"/>
  <c r="M25" i="1"/>
  <c r="N25" i="1"/>
  <c r="O25" i="1"/>
  <c r="P25" i="1"/>
  <c r="K63" i="1"/>
  <c r="K62" i="1" s="1"/>
  <c r="I64" i="1"/>
  <c r="I65" i="1"/>
  <c r="I67" i="1"/>
  <c r="J57" i="1"/>
  <c r="J46" i="1" s="1"/>
  <c r="L57" i="1"/>
  <c r="M57" i="1"/>
  <c r="N57" i="1"/>
  <c r="O57" i="1"/>
  <c r="P57" i="1"/>
  <c r="P46" i="1" s="1"/>
  <c r="N46" i="1"/>
  <c r="J39" i="1"/>
  <c r="L39" i="1"/>
  <c r="M39" i="1"/>
  <c r="N39" i="1"/>
  <c r="O39" i="1"/>
  <c r="O24" i="1" s="1"/>
  <c r="P39" i="1"/>
  <c r="N24" i="1" l="1"/>
  <c r="N70" i="1" s="1"/>
  <c r="V15" i="3"/>
  <c r="E14" i="3"/>
  <c r="V14" i="3" s="1"/>
  <c r="R9" i="3"/>
  <c r="S9" i="3" s="1"/>
  <c r="V10" i="3"/>
  <c r="E9" i="3"/>
  <c r="V22" i="2"/>
  <c r="E21" i="2"/>
  <c r="V27" i="2"/>
  <c r="V26" i="2"/>
  <c r="I63" i="1"/>
  <c r="P24" i="1"/>
  <c r="P70" i="1" s="1"/>
  <c r="M24" i="1"/>
  <c r="I66" i="1"/>
  <c r="O46" i="1"/>
  <c r="O70" i="1" s="1"/>
  <c r="M46" i="1"/>
  <c r="L46" i="1"/>
  <c r="L24" i="1"/>
  <c r="L70" i="1" s="1"/>
  <c r="K58" i="1"/>
  <c r="K53" i="1"/>
  <c r="K52" i="1" s="1"/>
  <c r="K48" i="1"/>
  <c r="I43" i="1"/>
  <c r="I44" i="1"/>
  <c r="I45" i="1"/>
  <c r="K42" i="1"/>
  <c r="K41" i="1" s="1"/>
  <c r="K40" i="1"/>
  <c r="I34" i="1"/>
  <c r="I37" i="1"/>
  <c r="I38" i="1"/>
  <c r="K36" i="1"/>
  <c r="I27" i="1"/>
  <c r="I28" i="1"/>
  <c r="I30" i="1"/>
  <c r="I31" i="1"/>
  <c r="I32" i="1"/>
  <c r="I33" i="1"/>
  <c r="K26" i="1"/>
  <c r="M70" i="1" l="1"/>
  <c r="K94" i="1"/>
  <c r="K92" i="1"/>
  <c r="K96" i="1"/>
  <c r="B97" i="1" s="1"/>
  <c r="V9" i="3"/>
  <c r="I42" i="1"/>
  <c r="I36" i="1"/>
  <c r="K35" i="1"/>
  <c r="I40" i="1"/>
  <c r="K39" i="1"/>
  <c r="I58" i="1"/>
  <c r="K57" i="1"/>
  <c r="I26" i="1"/>
  <c r="K25" i="1"/>
  <c r="I53" i="1"/>
  <c r="I48" i="1"/>
  <c r="K47" i="1"/>
  <c r="I29" i="1"/>
  <c r="AC34" i="1"/>
  <c r="K46" i="1" l="1"/>
  <c r="K24" i="1"/>
  <c r="K70" i="1" l="1"/>
  <c r="I62" i="1"/>
  <c r="R75" i="1"/>
  <c r="S75" i="1"/>
  <c r="T75" i="1"/>
  <c r="U75" i="1"/>
  <c r="V75" i="1"/>
  <c r="W75" i="1"/>
  <c r="X75" i="1"/>
  <c r="Y75" i="1"/>
  <c r="Z75" i="1"/>
  <c r="AA75" i="1"/>
  <c r="AB75" i="1"/>
  <c r="R77" i="1"/>
  <c r="S77" i="1"/>
  <c r="T77" i="1"/>
  <c r="U77" i="1"/>
  <c r="V77" i="1"/>
  <c r="W77" i="1"/>
  <c r="X77" i="1"/>
  <c r="Y77" i="1"/>
  <c r="Z77" i="1"/>
  <c r="AB77" i="1"/>
  <c r="Q77" i="1"/>
  <c r="R78" i="1"/>
  <c r="S78" i="1"/>
  <c r="T78" i="1"/>
  <c r="U78" i="1"/>
  <c r="V78" i="1"/>
  <c r="W78" i="1"/>
  <c r="X78" i="1"/>
  <c r="Y78" i="1"/>
  <c r="Z78" i="1"/>
  <c r="AA78" i="1"/>
  <c r="AB78" i="1"/>
  <c r="Q78" i="1"/>
  <c r="Q76" i="1"/>
  <c r="R76" i="1"/>
  <c r="U76" i="1"/>
  <c r="W76" i="1"/>
  <c r="Y76" i="1"/>
  <c r="AA76" i="1"/>
  <c r="S76" i="1"/>
  <c r="Q75" i="1"/>
  <c r="AB92" i="1" l="1"/>
  <c r="V92" i="1"/>
  <c r="S92" i="1"/>
  <c r="Y92" i="1"/>
  <c r="AA92" i="1"/>
  <c r="X92" i="1"/>
  <c r="U92" i="1"/>
  <c r="R92" i="1"/>
  <c r="Q92" i="1"/>
  <c r="Z92" i="1"/>
  <c r="T92" i="1"/>
  <c r="W92" i="1"/>
  <c r="I61" i="1"/>
  <c r="I60" i="1"/>
  <c r="I59" i="1"/>
  <c r="I51" i="1"/>
  <c r="I50" i="1"/>
  <c r="I49" i="1"/>
  <c r="AC33" i="1" l="1"/>
  <c r="D90" i="1" l="1"/>
  <c r="E90" i="1"/>
  <c r="F90" i="1"/>
  <c r="G90" i="1"/>
  <c r="H90" i="1"/>
  <c r="C90" i="1"/>
  <c r="D89" i="1"/>
  <c r="E89" i="1"/>
  <c r="F89" i="1"/>
  <c r="G89" i="1"/>
  <c r="H89" i="1"/>
  <c r="C89" i="1"/>
  <c r="D88" i="1"/>
  <c r="E88" i="1"/>
  <c r="F88" i="1"/>
  <c r="G88" i="1"/>
  <c r="H88" i="1"/>
  <c r="C88" i="1"/>
  <c r="R88" i="1"/>
  <c r="R90" i="1" s="1"/>
  <c r="S88" i="1"/>
  <c r="T88" i="1"/>
  <c r="T90" i="1" s="1"/>
  <c r="U88" i="1"/>
  <c r="V88" i="1"/>
  <c r="V90" i="1" s="1"/>
  <c r="W88" i="1"/>
  <c r="X88" i="1"/>
  <c r="X90" i="1" s="1"/>
  <c r="Y88" i="1"/>
  <c r="Z88" i="1"/>
  <c r="Z90" i="1" s="1"/>
  <c r="AA88" i="1"/>
  <c r="AB88" i="1"/>
  <c r="AB90" i="1" s="1"/>
  <c r="AE88" i="1"/>
  <c r="AE90" i="1" s="1"/>
  <c r="AF88" i="1"/>
  <c r="AF90" i="1" s="1"/>
  <c r="AG88" i="1"/>
  <c r="AG90" i="1" s="1"/>
  <c r="AH88" i="1"/>
  <c r="AH90" i="1" s="1"/>
  <c r="AI88" i="1"/>
  <c r="AI90" i="1" s="1"/>
  <c r="AJ88" i="1"/>
  <c r="AJ90" i="1" s="1"/>
  <c r="AK88" i="1"/>
  <c r="AK90" i="1" s="1"/>
  <c r="Q88" i="1"/>
  <c r="R70" i="1"/>
  <c r="R93" i="1" s="1"/>
  <c r="T70" i="1"/>
  <c r="T93" i="1" s="1"/>
  <c r="U70" i="1"/>
  <c r="U93" i="1" s="1"/>
  <c r="V70" i="1"/>
  <c r="V93" i="1" s="1"/>
  <c r="W70" i="1"/>
  <c r="W93" i="1" s="1"/>
  <c r="X70" i="1"/>
  <c r="X93" i="1" s="1"/>
  <c r="Y70" i="1"/>
  <c r="Y93" i="1" s="1"/>
  <c r="Z70" i="1"/>
  <c r="Z93" i="1" s="1"/>
  <c r="AA70" i="1"/>
  <c r="AA93" i="1" s="1"/>
  <c r="AB70" i="1"/>
  <c r="AB93" i="1" s="1"/>
  <c r="Q70" i="1"/>
  <c r="Q93" i="1" s="1"/>
  <c r="U89" i="1" l="1"/>
  <c r="U90" i="1" s="1"/>
  <c r="Y89" i="1"/>
  <c r="Y90" i="1" s="1"/>
  <c r="AA89" i="1"/>
  <c r="AA90" i="1" s="1"/>
  <c r="Q89" i="1"/>
  <c r="Q90" i="1" s="1"/>
  <c r="W89" i="1"/>
  <c r="W90" i="1" s="1"/>
  <c r="AC41" i="1" l="1"/>
  <c r="I39" i="1"/>
  <c r="I35" i="1"/>
  <c r="I25" i="1"/>
  <c r="I24" i="1" l="1"/>
  <c r="I52" i="1" l="1"/>
  <c r="AD28" i="1" l="1"/>
  <c r="AD30" i="1"/>
  <c r="AD33" i="1"/>
  <c r="AE33" i="1" s="1"/>
  <c r="AD77" i="1"/>
  <c r="AA74" i="1"/>
  <c r="Y74" i="1"/>
  <c r="W74" i="1"/>
  <c r="U74" i="1"/>
  <c r="S74" i="1"/>
  <c r="Q74" i="1"/>
  <c r="Q71" i="1"/>
  <c r="AI69" i="1"/>
  <c r="AH69" i="1"/>
  <c r="AD69" i="1"/>
  <c r="AC69" i="1"/>
  <c r="AI61" i="1"/>
  <c r="AH61" i="1"/>
  <c r="AD61" i="1"/>
  <c r="AC61" i="1"/>
  <c r="AI60" i="1"/>
  <c r="AH60" i="1"/>
  <c r="AD60" i="1"/>
  <c r="AC60" i="1"/>
  <c r="AI59" i="1"/>
  <c r="AH59" i="1"/>
  <c r="AD59" i="1"/>
  <c r="AC59" i="1"/>
  <c r="AI58" i="1"/>
  <c r="AH58" i="1"/>
  <c r="AC58" i="1"/>
  <c r="AI57" i="1"/>
  <c r="AC57" i="1"/>
  <c r="I57" i="1"/>
  <c r="AI56" i="1"/>
  <c r="AH56" i="1"/>
  <c r="AD56" i="1"/>
  <c r="AC56" i="1"/>
  <c r="AI55" i="1"/>
  <c r="AD55" i="1"/>
  <c r="AC55" i="1"/>
  <c r="AI54" i="1"/>
  <c r="AH54" i="1"/>
  <c r="AD54" i="1"/>
  <c r="AC54" i="1"/>
  <c r="AI53" i="1"/>
  <c r="AH53" i="1"/>
  <c r="AC53" i="1"/>
  <c r="AI52" i="1"/>
  <c r="AC52" i="1"/>
  <c r="AI51" i="1"/>
  <c r="AH51" i="1"/>
  <c r="AD51" i="1"/>
  <c r="AC51" i="1"/>
  <c r="AI50" i="1"/>
  <c r="AH50" i="1"/>
  <c r="AD50" i="1"/>
  <c r="AC50" i="1"/>
  <c r="AI49" i="1"/>
  <c r="AH49" i="1"/>
  <c r="AD49" i="1"/>
  <c r="AC49" i="1"/>
  <c r="AI48" i="1"/>
  <c r="AH48" i="1"/>
  <c r="AC48" i="1"/>
  <c r="AC47" i="1"/>
  <c r="I47" i="1"/>
  <c r="AC46" i="1"/>
  <c r="AC45" i="1"/>
  <c r="AC44" i="1"/>
  <c r="AC43" i="1"/>
  <c r="AC42" i="1"/>
  <c r="AD40" i="1"/>
  <c r="AC40" i="1"/>
  <c r="AC39" i="1"/>
  <c r="AC38" i="1"/>
  <c r="AD37" i="1"/>
  <c r="AC37" i="1"/>
  <c r="AC36" i="1"/>
  <c r="AC35" i="1"/>
  <c r="AD31" i="1"/>
  <c r="AC30" i="1"/>
  <c r="AD29" i="1"/>
  <c r="AC29" i="1"/>
  <c r="AD27" i="1"/>
  <c r="AC23" i="1"/>
  <c r="I46" i="1" l="1"/>
  <c r="AD23" i="1"/>
  <c r="AD88" i="1" s="1"/>
  <c r="AD90" i="1" s="1"/>
  <c r="AC88" i="1"/>
  <c r="AC90" i="1" s="1"/>
  <c r="AG53" i="1"/>
  <c r="AD57" i="1"/>
  <c r="AE57" i="1" s="1"/>
  <c r="AD48" i="1"/>
  <c r="AE48" i="1" s="1"/>
  <c r="I41" i="1"/>
  <c r="AG58" i="1"/>
  <c r="AD43" i="1"/>
  <c r="AE43" i="1" s="1"/>
  <c r="AD45" i="1"/>
  <c r="AE45" i="1" s="1"/>
  <c r="AD26" i="1"/>
  <c r="AD35" i="1"/>
  <c r="AE35" i="1" s="1"/>
  <c r="AD36" i="1"/>
  <c r="AE36" i="1" s="1"/>
  <c r="AC31" i="1"/>
  <c r="AE31" i="1" s="1"/>
  <c r="AC28" i="1"/>
  <c r="AE28" i="1" s="1"/>
  <c r="AE50" i="1"/>
  <c r="AE51" i="1"/>
  <c r="AD53" i="1"/>
  <c r="AE53" i="1" s="1"/>
  <c r="Q72" i="1"/>
  <c r="AD70" i="1"/>
  <c r="AF70" i="1" s="1"/>
  <c r="Y71" i="1"/>
  <c r="Y72" i="1" s="1"/>
  <c r="AE56" i="1"/>
  <c r="AE61" i="1"/>
  <c r="AF48" i="1"/>
  <c r="AD39" i="1"/>
  <c r="AE39" i="1" s="1"/>
  <c r="AE49" i="1"/>
  <c r="AE54" i="1"/>
  <c r="AE55" i="1"/>
  <c r="AD58" i="1"/>
  <c r="AE58" i="1" s="1"/>
  <c r="AE59" i="1"/>
  <c r="W71" i="1"/>
  <c r="AA71" i="1"/>
  <c r="AA72" i="1" s="1"/>
  <c r="U71" i="1"/>
  <c r="U72" i="1" s="1"/>
  <c r="AC74" i="1"/>
  <c r="AE29" i="1"/>
  <c r="AE30" i="1"/>
  <c r="AE37" i="1"/>
  <c r="AC27" i="1"/>
  <c r="AE27" i="1" s="1"/>
  <c r="AE40" i="1"/>
  <c r="AD44" i="1"/>
  <c r="AE44" i="1" s="1"/>
  <c r="AH55" i="1"/>
  <c r="AH57" i="1"/>
  <c r="AE60" i="1"/>
  <c r="AE69" i="1"/>
  <c r="AF53" i="1" l="1"/>
  <c r="AF58" i="1"/>
  <c r="AC26" i="1"/>
  <c r="AE26" i="1" s="1"/>
  <c r="AD47" i="1"/>
  <c r="AE47" i="1" s="1"/>
  <c r="AD41" i="1"/>
  <c r="AE41" i="1" s="1"/>
  <c r="W72" i="1"/>
  <c r="AH52" i="1"/>
  <c r="I70" i="1"/>
  <c r="AD52" i="1"/>
  <c r="AE52" i="1" s="1"/>
  <c r="AD46" i="1" l="1"/>
  <c r="AE46" i="1" s="1"/>
  <c r="AD42" i="1"/>
  <c r="AE42" i="1" s="1"/>
  <c r="AD32" i="1" l="1"/>
  <c r="S70" i="1"/>
  <c r="S89" i="1" l="1"/>
  <c r="S90" i="1" s="1"/>
  <c r="S93" i="1"/>
  <c r="S71" i="1"/>
  <c r="K73" i="1"/>
  <c r="AC32" i="1"/>
  <c r="AE32" i="1" s="1"/>
  <c r="K72" i="1" l="1"/>
  <c r="AH70" i="1"/>
  <c r="J72" i="1"/>
  <c r="S72" i="1"/>
  <c r="AC71" i="1"/>
</calcChain>
</file>

<file path=xl/sharedStrings.xml><?xml version="1.0" encoding="utf-8"?>
<sst xmlns="http://schemas.openxmlformats.org/spreadsheetml/2006/main" count="379" uniqueCount="147">
  <si>
    <t>УТВЕРЖДАЮ</t>
  </si>
  <si>
    <t>ПЛАН УЧЕБНОГО ПРОЦЕССА</t>
  </si>
  <si>
    <t>№ ________________________</t>
  </si>
  <si>
    <t>Форма обучения – очная</t>
  </si>
  <si>
    <t>Нормативный срок обучения на  базе</t>
  </si>
  <si>
    <t>Индекс</t>
  </si>
  <si>
    <t>Наименование циклов, предметов, профессиональных модулей, МДК, практик</t>
  </si>
  <si>
    <t>Формы промежуточной аттестации</t>
  </si>
  <si>
    <t>д.б.</t>
  </si>
  <si>
    <t>Объем образовательной нагрузки</t>
  </si>
  <si>
    <t>Учебная нагрузка обучающихся (час.)</t>
  </si>
  <si>
    <t>Распределение учебной нагрузки по курсам  и семестрам  (час. в семестр)</t>
  </si>
  <si>
    <t>Самостоятельная работа</t>
  </si>
  <si>
    <t>Во взаимодействии с преподавателем</t>
  </si>
  <si>
    <t>I курс</t>
  </si>
  <si>
    <t>II курс</t>
  </si>
  <si>
    <t>III курс</t>
  </si>
  <si>
    <t>Нагрузка на дисциплины и МДК</t>
  </si>
  <si>
    <t>По практике производственной и учебной</t>
  </si>
  <si>
    <t xml:space="preserve">консультации </t>
  </si>
  <si>
    <t>Промежуточная аттестация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</si>
  <si>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</si>
  <si>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</si>
  <si>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</si>
  <si>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</si>
  <si>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</si>
  <si>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</si>
  <si>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 xml:space="preserve">Всего учебных занятий </t>
  </si>
  <si>
    <t xml:space="preserve">В т.ч. по учебным дисциплинам и МДК </t>
  </si>
  <si>
    <t>недель</t>
  </si>
  <si>
    <t>Теоретическое обучение</t>
  </si>
  <si>
    <t>ЛПЗ</t>
  </si>
  <si>
    <t>Э</t>
  </si>
  <si>
    <t>Литература</t>
  </si>
  <si>
    <t>ДЗ</t>
  </si>
  <si>
    <t xml:space="preserve">Иностранный язык </t>
  </si>
  <si>
    <t>Математика</t>
  </si>
  <si>
    <t xml:space="preserve">История </t>
  </si>
  <si>
    <t>Физическая культура</t>
  </si>
  <si>
    <t>Основы безопасности жизнедеятельности</t>
  </si>
  <si>
    <t>Астрономия</t>
  </si>
  <si>
    <t>Обществознание</t>
  </si>
  <si>
    <t>Информатика</t>
  </si>
  <si>
    <t>Индивидуальный проект</t>
  </si>
  <si>
    <t>УП.01</t>
  </si>
  <si>
    <t>П.00</t>
  </si>
  <si>
    <t>ОП.01</t>
  </si>
  <si>
    <t>ОП.02</t>
  </si>
  <si>
    <t>ОП.03</t>
  </si>
  <si>
    <t>ОП.04</t>
  </si>
  <si>
    <t>Основы предпринимательства</t>
  </si>
  <si>
    <t>Профессиональный цикл</t>
  </si>
  <si>
    <t>ПМ.01</t>
  </si>
  <si>
    <t>МДК.01.01</t>
  </si>
  <si>
    <t>ПП.01</t>
  </si>
  <si>
    <t>ПМ.02</t>
  </si>
  <si>
    <t>МДК.02.01</t>
  </si>
  <si>
    <t>УП.02</t>
  </si>
  <si>
    <t>ПП.02</t>
  </si>
  <si>
    <t>ПМ.03</t>
  </si>
  <si>
    <t>МДК.03.01</t>
  </si>
  <si>
    <t>УП.03</t>
  </si>
  <si>
    <t>ПП.03</t>
  </si>
  <si>
    <t>ГИА.00</t>
  </si>
  <si>
    <t>Государственная итоговая аттестация</t>
  </si>
  <si>
    <t>Всего</t>
  </si>
  <si>
    <t xml:space="preserve"> </t>
  </si>
  <si>
    <t>разница</t>
  </si>
  <si>
    <t xml:space="preserve">Государственная итоговая аттестация: </t>
  </si>
  <si>
    <t>Дисциплин и МДК</t>
  </si>
  <si>
    <t>Учебной практики</t>
  </si>
  <si>
    <t>Производственной практики</t>
  </si>
  <si>
    <t>Государственной итоговой аттестации</t>
  </si>
  <si>
    <t>Экзаменов</t>
  </si>
  <si>
    <t xml:space="preserve">СОГЛАСОВАНО                                                                                                                             </t>
  </si>
  <si>
    <t>Зам.директора по УР ________________Садыкова Е.М.</t>
  </si>
  <si>
    <t>Физика</t>
  </si>
  <si>
    <t>Русский язык</t>
  </si>
  <si>
    <t>И.О. директора ГБПОУ  "ПГК"</t>
  </si>
  <si>
    <t>_______________ Н.В. Клубкова</t>
  </si>
  <si>
    <t>"_____" _____________ 20___ г.</t>
  </si>
  <si>
    <t>Учебные дисциплиныъ по выбору из обязательных предметных областей</t>
  </si>
  <si>
    <t>Дополнительные учебные дисциплины по выбору обучающихся</t>
  </si>
  <si>
    <t>ОП.В.05</t>
  </si>
  <si>
    <t>ОП.В.06</t>
  </si>
  <si>
    <t>Учебная практика</t>
  </si>
  <si>
    <t>Производственная практика</t>
  </si>
  <si>
    <t>Экзамен квалификационный по ПМ.01</t>
  </si>
  <si>
    <t>Экзамен квалификационный по ПМ.02</t>
  </si>
  <si>
    <t>Экзамен квалификационный по ПМ.03</t>
  </si>
  <si>
    <t>Производственная стажировка на рабочем месте</t>
  </si>
  <si>
    <t>Зачетов</t>
  </si>
  <si>
    <t>15.01.32  Оператор станков с программным управлением</t>
  </si>
  <si>
    <t>программа подготовки квалифицированных рабочих, служащих</t>
  </si>
  <si>
    <t xml:space="preserve">Диф. зачетов </t>
  </si>
  <si>
    <t>Диф.зачеты</t>
  </si>
  <si>
    <t>Зачеты</t>
  </si>
  <si>
    <t>Экзамены</t>
  </si>
  <si>
    <t>Техническая графика</t>
  </si>
  <si>
    <t>Основы материаловедения</t>
  </si>
  <si>
    <t>Безопасность жизнедеятельности</t>
  </si>
  <si>
    <t>Технический иностранный язык</t>
  </si>
  <si>
    <t>Технология изготовления деталей на металлорежущих станках различного вида и типа по стадиям технологического процесса</t>
  </si>
  <si>
    <t>Разработка управляющих программ для станков с числовым программным управлением</t>
  </si>
  <si>
    <t>Изготовление деталей на металлорежущих станках с программным управлением по стадиям технологического процесса</t>
  </si>
  <si>
    <t>З</t>
  </si>
  <si>
    <t>Изготовление деталей на металлорежущих станках различного вида и типа (сверлильных, токарных, фрезерных, копировальных, шпоночных и шлифовальных) по стадиям технологического процесса в соответствии с требованиями охраны труда и экологической безопасности</t>
  </si>
  <si>
    <t>Химия в профессиональной деятельности / Экономическая и социальная география мира</t>
  </si>
  <si>
    <t>Эк</t>
  </si>
  <si>
    <t>таблица</t>
  </si>
  <si>
    <t>1 КЭ</t>
  </si>
  <si>
    <t>Защита выпускной квалификационной квалификационной работы</t>
  </si>
  <si>
    <t>основного общего образования – 2 года 10 месяцев</t>
  </si>
  <si>
    <t>ПС.00</t>
  </si>
  <si>
    <t>2 КЭ</t>
  </si>
  <si>
    <t>ДПБ.1</t>
  </si>
  <si>
    <t>Дополнительный профессиональный блок (ПАО ОДК-Кузнецов)</t>
  </si>
  <si>
    <t>ОПБ.00</t>
  </si>
  <si>
    <t>Обязательный профессиональный блок</t>
  </si>
  <si>
    <t>ООД.00</t>
  </si>
  <si>
    <t>Блок общеобразовательных дисциплин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</si>
  <si>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</si>
  <si>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</si>
  <si>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</si>
  <si>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</si>
  <si>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</si>
  <si>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</si>
  <si>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</si>
  <si>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</si>
  <si>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</si>
  <si>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</si>
  <si>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</si>
  <si>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Общие учебные дисциплины</t>
  </si>
  <si>
    <t>ООД.12</t>
  </si>
  <si>
    <t>Председатель ПЦМК ___________Алябьева Н.В.</t>
  </si>
  <si>
    <t>Зав.отделением _______________ Быстрова Н.Г.</t>
  </si>
  <si>
    <t>Разработчик ___________________Синева О.В.</t>
  </si>
  <si>
    <t>по профессии среднего профессионального образования</t>
  </si>
  <si>
    <t>Квалификация: оператор станков с программным управлением, станочник широкого профиля</t>
  </si>
  <si>
    <t>ОП.В.07</t>
  </si>
  <si>
    <t>ОП.В.08</t>
  </si>
  <si>
    <t>ОП.В.09</t>
  </si>
  <si>
    <t>Общие компетенции профессионала (по уровням)</t>
  </si>
  <si>
    <t>Технические измерения</t>
  </si>
  <si>
    <t>Социально значимая деятельность</t>
  </si>
  <si>
    <r>
      <t xml:space="preserve">в форме демонстрационного экзамена </t>
    </r>
    <r>
      <rPr>
        <sz val="12"/>
        <rFont val="Times New Roman"/>
        <family val="1"/>
        <charset val="204"/>
      </rPr>
      <t>с 16.06.2024 г. по 30.06.2024 г.</t>
    </r>
  </si>
  <si>
    <t>Изготовление различных изделий на сверлильных, токарных, фрезерных, шлифовальных станках и станках с ПУ в соответствии с  требованиями профессионального стандарта по профессии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</si>
</sst>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0"/>
      <name val="Arial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Arial"/>
      <family val="2"/>
      <charset val="204"/>
    </font>
    <font>
      <sz val="12"/>
      <color rgb="FFFF0000"/>
      <name val="Arial"/>
      <family val="2"/>
      <charset val="204"/>
    </font>
    <font>
      <sz val="14"/>
      <name val="Times New Roman"/>
      <family val="1"/>
      <charset val="204"/>
    </font>
    <font>
      <sz val="12"/>
      <color rgb="FF7030A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4"/>
      <name val="Arial"/>
      <family val="2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3" fillId="0" borderId="0"/>
    <xf numFmtId="0" fontId="14" fillId="0" borderId="0"/>
  </cellStyleXfs>
  <cellXfs count="33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Border="1"/>
    <xf numFmtId="0" fontId="2" fillId="0" borderId="0" xfId="1" applyFont="1"/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/>
    <xf numFmtId="0" fontId="9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Border="1"/>
    <xf numFmtId="0" fontId="4" fillId="0" borderId="0" xfId="1" applyFont="1"/>
    <xf numFmtId="1" fontId="4" fillId="0" borderId="0" xfId="1" applyNumberFormat="1" applyFont="1"/>
    <xf numFmtId="164" fontId="4" fillId="0" borderId="0" xfId="1" applyNumberFormat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164" fontId="4" fillId="0" borderId="0" xfId="1" applyNumberFormat="1" applyFont="1" applyBorder="1"/>
    <xf numFmtId="164" fontId="4" fillId="0" borderId="0" xfId="1" applyNumberFormat="1" applyFont="1"/>
    <xf numFmtId="1" fontId="4" fillId="0" borderId="0" xfId="1" applyNumberFormat="1" applyFont="1" applyBorder="1"/>
    <xf numFmtId="2" fontId="4" fillId="0" borderId="0" xfId="1" applyNumberFormat="1" applyFont="1" applyBorder="1"/>
    <xf numFmtId="0" fontId="2" fillId="0" borderId="0" xfId="0" applyFont="1"/>
    <xf numFmtId="0" fontId="1" fillId="0" borderId="0" xfId="0" applyFont="1"/>
    <xf numFmtId="0" fontId="4" fillId="0" borderId="0" xfId="1" applyFont="1" applyBorder="1" applyAlignment="1">
      <alignment horizontal="left" wrapText="1" readingOrder="1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textRotation="90" wrapText="1"/>
    </xf>
    <xf numFmtId="1" fontId="2" fillId="0" borderId="0" xfId="1" applyNumberFormat="1" applyFont="1" applyAlignment="1">
      <alignment vertical="center"/>
    </xf>
    <xf numFmtId="0" fontId="10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 wrapText="1"/>
    </xf>
    <xf numFmtId="1" fontId="4" fillId="0" borderId="4" xfId="1" applyNumberFormat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" fontId="6" fillId="2" borderId="11" xfId="1" applyNumberFormat="1" applyFont="1" applyFill="1" applyBorder="1" applyAlignment="1">
      <alignment horizontal="center" vertical="center" wrapText="1"/>
    </xf>
    <xf numFmtId="1" fontId="4" fillId="2" borderId="4" xfId="1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1" fontId="4" fillId="2" borderId="11" xfId="1" applyNumberFormat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 applyAlignment="1" applyProtection="1">
      <alignment horizontal="center"/>
      <protection locked="0"/>
    </xf>
    <xf numFmtId="0" fontId="11" fillId="0" borderId="0" xfId="1" applyFont="1" applyAlignment="1">
      <alignment horizontal="center" vertical="center"/>
    </xf>
    <xf numFmtId="1" fontId="6" fillId="2" borderId="14" xfId="1" applyNumberFormat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1" fontId="4" fillId="2" borderId="12" xfId="1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vertical="center" wrapText="1"/>
    </xf>
    <xf numFmtId="1" fontId="6" fillId="2" borderId="14" xfId="0" applyNumberFormat="1" applyFont="1" applyFill="1" applyBorder="1" applyAlignment="1">
      <alignment horizontal="center" vertical="center" wrapText="1"/>
    </xf>
    <xf numFmtId="1" fontId="6" fillId="2" borderId="14" xfId="1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top" readingOrder="1"/>
    </xf>
    <xf numFmtId="0" fontId="4" fillId="0" borderId="0" xfId="1" applyFont="1" applyFill="1" applyBorder="1" applyAlignment="1">
      <alignment horizontal="left" vertical="top" readingOrder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" fontId="4" fillId="2" borderId="13" xfId="1" applyNumberFormat="1" applyFont="1" applyFill="1" applyBorder="1" applyAlignment="1">
      <alignment horizontal="center" vertical="center" wrapText="1"/>
    </xf>
    <xf numFmtId="1" fontId="4" fillId="2" borderId="14" xfId="1" applyNumberFormat="1" applyFont="1" applyFill="1" applyBorder="1" applyAlignment="1">
      <alignment horizontal="center" vertical="center" wrapText="1"/>
    </xf>
    <xf numFmtId="1" fontId="6" fillId="2" borderId="13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wrapText="1"/>
    </xf>
    <xf numFmtId="1" fontId="2" fillId="0" borderId="0" xfId="1" applyNumberFormat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6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3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left" vertical="center"/>
    </xf>
    <xf numFmtId="0" fontId="4" fillId="0" borderId="8" xfId="1" applyFont="1" applyFill="1" applyBorder="1" applyAlignment="1">
      <alignment horizontal="left" wrapText="1" readingOrder="1"/>
    </xf>
    <xf numFmtId="0" fontId="4" fillId="0" borderId="9" xfId="1" applyFont="1" applyFill="1" applyBorder="1" applyAlignment="1">
      <alignment horizontal="left" wrapText="1" readingOrder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left" vertical="center" readingOrder="1"/>
    </xf>
    <xf numFmtId="0" fontId="6" fillId="0" borderId="0" xfId="1" applyFont="1" applyFill="1" applyBorder="1" applyAlignment="1">
      <alignment horizontal="left" vertical="center" readingOrder="1"/>
    </xf>
    <xf numFmtId="1" fontId="16" fillId="0" borderId="15" xfId="2" applyNumberFormat="1" applyFont="1" applyBorder="1" applyAlignment="1">
      <alignment horizontal="center" vertical="center" wrapText="1"/>
    </xf>
    <xf numFmtId="1" fontId="16" fillId="4" borderId="15" xfId="2" applyNumberFormat="1" applyFont="1" applyFill="1" applyBorder="1" applyAlignment="1">
      <alignment horizontal="center" vertical="center" wrapText="1"/>
    </xf>
    <xf numFmtId="1" fontId="16" fillId="0" borderId="15" xfId="3" applyNumberFormat="1" applyFont="1" applyBorder="1" applyAlignment="1">
      <alignment horizontal="center" vertical="center" wrapText="1"/>
    </xf>
    <xf numFmtId="1" fontId="16" fillId="4" borderId="15" xfId="3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6" fillId="0" borderId="1" xfId="1" applyFont="1" applyFill="1" applyBorder="1" applyAlignment="1">
      <alignment horizontal="center" vertical="center" textRotation="90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vertical="center"/>
    </xf>
    <xf numFmtId="0" fontId="11" fillId="0" borderId="0" xfId="1" applyFont="1" applyBorder="1"/>
    <xf numFmtId="0" fontId="11" fillId="0" borderId="9" xfId="1" applyFont="1" applyBorder="1"/>
    <xf numFmtId="0" fontId="11" fillId="0" borderId="0" xfId="1" applyFont="1"/>
    <xf numFmtId="0" fontId="19" fillId="0" borderId="0" xfId="1" applyFont="1"/>
    <xf numFmtId="0" fontId="19" fillId="0" borderId="0" xfId="0" applyFont="1"/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16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16" xfId="1" applyFont="1" applyFill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0" fontId="20" fillId="0" borderId="0" xfId="1" applyFont="1" applyAlignment="1">
      <alignment vertical="center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/>
    </xf>
    <xf numFmtId="0" fontId="21" fillId="0" borderId="0" xfId="1" applyFont="1" applyBorder="1"/>
    <xf numFmtId="0" fontId="21" fillId="0" borderId="0" xfId="1" applyFont="1"/>
    <xf numFmtId="0" fontId="21" fillId="0" borderId="0" xfId="0" applyFont="1"/>
    <xf numFmtId="0" fontId="20" fillId="0" borderId="0" xfId="1" applyFont="1" applyBorder="1"/>
    <xf numFmtId="0" fontId="20" fillId="0" borderId="0" xfId="1" applyFont="1"/>
    <xf numFmtId="0" fontId="22" fillId="0" borderId="1" xfId="1" applyFont="1" applyFill="1" applyBorder="1" applyAlignment="1">
      <alignment horizontal="center" vertical="center" textRotation="90" wrapText="1"/>
    </xf>
    <xf numFmtId="0" fontId="22" fillId="0" borderId="0" xfId="1" applyFont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left" vertical="center" wrapText="1"/>
    </xf>
    <xf numFmtId="1" fontId="20" fillId="2" borderId="12" xfId="1" applyNumberFormat="1" applyFont="1" applyFill="1" applyBorder="1" applyAlignment="1">
      <alignment horizontal="center" vertical="center" wrapText="1"/>
    </xf>
    <xf numFmtId="1" fontId="20" fillId="0" borderId="1" xfId="1" applyNumberFormat="1" applyFont="1" applyFill="1" applyBorder="1" applyAlignment="1">
      <alignment horizontal="center" vertical="center" wrapText="1"/>
    </xf>
    <xf numFmtId="1" fontId="20" fillId="2" borderId="4" xfId="1" applyNumberFormat="1" applyFont="1" applyFill="1" applyBorder="1" applyAlignment="1">
      <alignment horizontal="center" vertical="center" wrapText="1"/>
    </xf>
    <xf numFmtId="1" fontId="20" fillId="0" borderId="4" xfId="1" applyNumberFormat="1" applyFont="1" applyFill="1" applyBorder="1" applyAlignment="1">
      <alignment horizontal="center" vertical="center" wrapText="1"/>
    </xf>
    <xf numFmtId="0" fontId="20" fillId="0" borderId="12" xfId="1" applyFont="1" applyFill="1" applyBorder="1" applyAlignment="1">
      <alignment horizontal="center" vertical="center" wrapText="1"/>
    </xf>
    <xf numFmtId="0" fontId="22" fillId="0" borderId="1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1" fontId="20" fillId="0" borderId="0" xfId="1" applyNumberFormat="1" applyFont="1"/>
    <xf numFmtId="0" fontId="20" fillId="0" borderId="1" xfId="0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1" fontId="20" fillId="2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top" wrapText="1"/>
    </xf>
    <xf numFmtId="1" fontId="20" fillId="0" borderId="1" xfId="1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vertical="top" wrapText="1"/>
    </xf>
    <xf numFmtId="0" fontId="22" fillId="2" borderId="1" xfId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top" wrapText="1"/>
    </xf>
    <xf numFmtId="1" fontId="22" fillId="2" borderId="14" xfId="1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1" applyFont="1" applyFill="1" applyBorder="1" applyAlignment="1">
      <alignment horizontal="center" vertical="center"/>
    </xf>
    <xf numFmtId="164" fontId="20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0" fillId="2" borderId="1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1" applyFont="1" applyAlignment="1">
      <alignment vertical="center"/>
    </xf>
    <xf numFmtId="0" fontId="21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1" fontId="20" fillId="0" borderId="15" xfId="2" applyNumberFormat="1" applyFont="1" applyBorder="1" applyAlignment="1">
      <alignment horizontal="center" vertical="center" wrapText="1"/>
    </xf>
    <xf numFmtId="1" fontId="20" fillId="4" borderId="15" xfId="2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1" fontId="20" fillId="0" borderId="15" xfId="3" applyNumberFormat="1" applyFont="1" applyBorder="1" applyAlignment="1">
      <alignment horizontal="center" vertical="center" wrapText="1"/>
    </xf>
    <xf numFmtId="1" fontId="20" fillId="4" borderId="15" xfId="3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5" fillId="0" borderId="0" xfId="1" applyFont="1" applyBorder="1"/>
    <xf numFmtId="0" fontId="25" fillId="0" borderId="0" xfId="1" applyFont="1"/>
    <xf numFmtId="0" fontId="1" fillId="0" borderId="0" xfId="1" applyFont="1"/>
    <xf numFmtId="0" fontId="24" fillId="0" borderId="0" xfId="1" applyFont="1" applyBorder="1" applyAlignment="1">
      <alignment horizontal="center" vertical="center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" fontId="25" fillId="2" borderId="12" xfId="1" applyNumberFormat="1" applyFont="1" applyFill="1" applyBorder="1" applyAlignment="1">
      <alignment horizontal="center" vertical="center" wrapText="1"/>
    </xf>
    <xf numFmtId="1" fontId="25" fillId="0" borderId="1" xfId="1" applyNumberFormat="1" applyFont="1" applyFill="1" applyBorder="1" applyAlignment="1">
      <alignment horizontal="center" vertical="center" wrapText="1"/>
    </xf>
    <xf numFmtId="1" fontId="25" fillId="2" borderId="4" xfId="1" applyNumberFormat="1" applyFont="1" applyFill="1" applyBorder="1" applyAlignment="1">
      <alignment horizontal="center" vertical="center" wrapText="1"/>
    </xf>
    <xf numFmtId="1" fontId="25" fillId="0" borderId="4" xfId="1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5" fillId="0" borderId="2" xfId="1" applyFont="1" applyFill="1" applyBorder="1" applyAlignment="1">
      <alignment horizontal="center" vertical="center" wrapText="1"/>
    </xf>
    <xf numFmtId="1" fontId="25" fillId="0" borderId="0" xfId="1" applyNumberFormat="1" applyFont="1"/>
    <xf numFmtId="0" fontId="25" fillId="0" borderId="1" xfId="0" applyFont="1" applyBorder="1" applyAlignment="1">
      <alignment vertical="top" wrapText="1"/>
    </xf>
    <xf numFmtId="1" fontId="25" fillId="2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1" fontId="25" fillId="0" borderId="1" xfId="1" applyNumberFormat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top" wrapText="1"/>
    </xf>
    <xf numFmtId="1" fontId="24" fillId="2" borderId="14" xfId="0" applyNumberFormat="1" applyFont="1" applyFill="1" applyBorder="1" applyAlignment="1">
      <alignment horizontal="center" vertical="center" wrapText="1"/>
    </xf>
    <xf numFmtId="1" fontId="25" fillId="0" borderId="0" xfId="1" applyNumberFormat="1" applyFont="1" applyAlignment="1">
      <alignment horizontal="center" vertical="center"/>
    </xf>
    <xf numFmtId="0" fontId="25" fillId="0" borderId="1" xfId="0" applyFont="1" applyFill="1" applyBorder="1" applyAlignment="1">
      <alignment vertical="top" wrapText="1"/>
    </xf>
    <xf numFmtId="0" fontId="25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left" vertical="center" wrapText="1"/>
    </xf>
    <xf numFmtId="1" fontId="24" fillId="2" borderId="1" xfId="1" applyNumberFormat="1" applyFont="1" applyFill="1" applyBorder="1" applyAlignment="1">
      <alignment horizontal="center" vertical="center" wrapText="1"/>
    </xf>
    <xf numFmtId="0" fontId="24" fillId="2" borderId="11" xfId="1" applyFont="1" applyFill="1" applyBorder="1" applyAlignment="1">
      <alignment vertical="center" wrapText="1"/>
    </xf>
    <xf numFmtId="0" fontId="24" fillId="2" borderId="14" xfId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 applyBorder="1"/>
    <xf numFmtId="0" fontId="25" fillId="2" borderId="8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1" fontId="25" fillId="0" borderId="15" xfId="3" applyNumberFormat="1" applyFont="1" applyBorder="1" applyAlignment="1">
      <alignment horizontal="center" vertical="center" wrapText="1"/>
    </xf>
    <xf numFmtId="1" fontId="25" fillId="4" borderId="15" xfId="3" applyNumberFormat="1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1" fontId="25" fillId="2" borderId="1" xfId="1" applyNumberFormat="1" applyFont="1" applyFill="1" applyBorder="1" applyAlignment="1">
      <alignment horizontal="center" vertical="center" wrapText="1"/>
    </xf>
    <xf numFmtId="1" fontId="25" fillId="2" borderId="13" xfId="1" applyNumberFormat="1" applyFont="1" applyFill="1" applyBorder="1" applyAlignment="1">
      <alignment horizontal="center" vertical="center" wrapText="1"/>
    </xf>
    <xf numFmtId="1" fontId="25" fillId="2" borderId="14" xfId="1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1" fontId="27" fillId="2" borderId="1" xfId="1" applyNumberFormat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1" fontId="27" fillId="2" borderId="1" xfId="0" applyNumberFormat="1" applyFont="1" applyFill="1" applyBorder="1" applyAlignment="1">
      <alignment horizontal="center" vertical="center" wrapText="1"/>
    </xf>
    <xf numFmtId="1" fontId="27" fillId="0" borderId="1" xfId="1" applyNumberFormat="1" applyFont="1" applyFill="1" applyBorder="1" applyAlignment="1">
      <alignment horizontal="center" vertical="center" wrapText="1"/>
    </xf>
    <xf numFmtId="1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center" textRotation="90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textRotation="90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wrapText="1"/>
    </xf>
    <xf numFmtId="0" fontId="11" fillId="0" borderId="0" xfId="1" applyFont="1" applyBorder="1" applyAlignment="1">
      <alignment horizontal="left" vertical="center" wrapText="1"/>
    </xf>
    <xf numFmtId="1" fontId="6" fillId="0" borderId="11" xfId="1" applyNumberFormat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left" wrapText="1" readingOrder="1"/>
    </xf>
    <xf numFmtId="0" fontId="6" fillId="0" borderId="0" xfId="1" applyFont="1" applyFill="1" applyBorder="1" applyAlignment="1">
      <alignment horizontal="left" wrapText="1" readingOrder="1"/>
    </xf>
    <xf numFmtId="0" fontId="6" fillId="0" borderId="0" xfId="1" applyFont="1" applyFill="1" applyBorder="1" applyAlignment="1">
      <alignment wrapText="1" readingOrder="1"/>
    </xf>
    <xf numFmtId="0" fontId="6" fillId="0" borderId="0" xfId="1" applyFont="1" applyFill="1" applyBorder="1" applyAlignment="1">
      <alignment vertical="center" readingOrder="1"/>
    </xf>
    <xf numFmtId="0" fontId="6" fillId="0" borderId="6" xfId="1" applyFont="1" applyFill="1" applyBorder="1" applyAlignment="1">
      <alignment horizontal="left" wrapText="1" readingOrder="1"/>
    </xf>
    <xf numFmtId="0" fontId="6" fillId="0" borderId="5" xfId="1" applyFont="1" applyFill="1" applyBorder="1" applyAlignment="1">
      <alignment wrapText="1" readingOrder="1"/>
    </xf>
    <xf numFmtId="0" fontId="6" fillId="0" borderId="6" xfId="1" applyFont="1" applyFill="1" applyBorder="1" applyAlignment="1">
      <alignment wrapText="1" readingOrder="1"/>
    </xf>
    <xf numFmtId="0" fontId="6" fillId="0" borderId="5" xfId="1" applyFont="1" applyFill="1" applyBorder="1" applyAlignment="1">
      <alignment vertical="center" readingOrder="1"/>
    </xf>
    <xf numFmtId="0" fontId="6" fillId="0" borderId="6" xfId="1" applyFont="1" applyFill="1" applyBorder="1" applyAlignment="1">
      <alignment vertical="center" readingOrder="1"/>
    </xf>
    <xf numFmtId="0" fontId="6" fillId="0" borderId="12" xfId="1" applyFont="1" applyFill="1" applyBorder="1" applyAlignment="1">
      <alignment horizontal="center" vertical="center" textRotation="90" wrapText="1" readingOrder="1"/>
    </xf>
    <xf numFmtId="0" fontId="6" fillId="0" borderId="7" xfId="1" applyFont="1" applyFill="1" applyBorder="1" applyAlignment="1">
      <alignment horizontal="center" vertical="center" textRotation="90" wrapText="1" readingOrder="1"/>
    </xf>
    <xf numFmtId="0" fontId="6" fillId="0" borderId="10" xfId="1" applyFont="1" applyFill="1" applyBorder="1" applyAlignment="1">
      <alignment horizontal="center" vertical="center" textRotation="90" wrapText="1" readingOrder="1"/>
    </xf>
    <xf numFmtId="0" fontId="4" fillId="0" borderId="0" xfId="1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top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textRotation="90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textRotation="90" wrapText="1"/>
    </xf>
    <xf numFmtId="0" fontId="22" fillId="2" borderId="1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W153"/>
  <sheetViews>
    <sheetView tabSelected="1" view="pageBreakPreview" topLeftCell="A55" zoomScale="85" zoomScaleNormal="70" zoomScaleSheetLayoutView="85" zoomScalePageLayoutView="80" workbookViewId="0">
      <selection activeCell="B79" sqref="B79"/>
    </sheetView>
  </sheetViews>
  <sheetFormatPr defaultRowHeight="15" x14ac:dyDescent="0.2"/>
  <cols>
    <col min="1" max="1" width="12.7109375" style="1" customWidth="1"/>
    <col min="2" max="2" width="48.140625" style="2" customWidth="1"/>
    <col min="3" max="7" width="3.7109375" style="99" customWidth="1"/>
    <col min="8" max="8" width="4.140625" style="99" customWidth="1"/>
    <col min="9" max="9" width="7.5703125" style="3" customWidth="1"/>
    <col min="10" max="11" width="7.7109375" style="3" customWidth="1"/>
    <col min="12" max="16" width="9.140625" style="3" customWidth="1"/>
    <col min="17" max="17" width="8.5703125" style="3" customWidth="1"/>
    <col min="18" max="18" width="4.5703125" style="3" customWidth="1"/>
    <col min="19" max="19" width="8.5703125" style="3" customWidth="1"/>
    <col min="20" max="20" width="4.7109375" style="3" customWidth="1"/>
    <col min="21" max="21" width="8.5703125" style="3" customWidth="1"/>
    <col min="22" max="22" width="4.42578125" style="3" customWidth="1"/>
    <col min="23" max="23" width="8.5703125" style="3" customWidth="1"/>
    <col min="24" max="24" width="4.85546875" style="3" customWidth="1"/>
    <col min="25" max="25" width="8.5703125" style="3" customWidth="1"/>
    <col min="26" max="26" width="4.7109375" style="3" customWidth="1"/>
    <col min="27" max="27" width="8.5703125" style="3" customWidth="1"/>
    <col min="28" max="28" width="5" style="3" customWidth="1"/>
    <col min="29" max="29" width="12" style="4" hidden="1" customWidth="1"/>
    <col min="30" max="37" width="9" style="5" hidden="1" customWidth="1"/>
    <col min="38" max="231" width="9.140625" style="5" customWidth="1"/>
    <col min="232" max="999" width="9.140625" style="32" customWidth="1"/>
    <col min="1000" max="16384" width="9.140625" style="32"/>
  </cols>
  <sheetData>
    <row r="2" spans="1:231" s="17" customFormat="1" ht="18.75" x14ac:dyDescent="0.2">
      <c r="A2" s="14"/>
      <c r="B2" s="15"/>
      <c r="C2" s="94"/>
      <c r="D2" s="94"/>
      <c r="E2" s="94"/>
      <c r="F2" s="94"/>
      <c r="G2" s="94"/>
      <c r="H2" s="94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W2" s="129" t="s">
        <v>0</v>
      </c>
      <c r="X2" s="129"/>
      <c r="Y2" s="130"/>
      <c r="Z2" s="18"/>
      <c r="AA2" s="18"/>
      <c r="AB2" s="95"/>
    </row>
    <row r="3" spans="1:231" s="17" customFormat="1" ht="15.75" x14ac:dyDescent="0.2">
      <c r="A3" s="14"/>
      <c r="B3" s="15"/>
      <c r="C3" s="94"/>
      <c r="D3" s="94"/>
      <c r="E3" s="94"/>
      <c r="F3" s="94"/>
      <c r="G3" s="94"/>
      <c r="H3" s="94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W3" s="131" t="s">
        <v>78</v>
      </c>
      <c r="X3" s="131"/>
      <c r="Y3" s="131"/>
      <c r="Z3" s="21"/>
      <c r="AA3" s="21"/>
      <c r="AB3" s="95"/>
    </row>
    <row r="4" spans="1:231" s="17" customFormat="1" ht="15.75" x14ac:dyDescent="0.2">
      <c r="A4" s="14"/>
      <c r="B4" s="15"/>
      <c r="C4" s="94"/>
      <c r="D4" s="94"/>
      <c r="E4" s="94"/>
      <c r="F4" s="94"/>
      <c r="G4" s="94"/>
      <c r="H4" s="94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W4" s="131" t="s">
        <v>79</v>
      </c>
      <c r="X4" s="131"/>
      <c r="Y4" s="131"/>
      <c r="Z4" s="21"/>
      <c r="AA4" s="21"/>
      <c r="AB4" s="95"/>
    </row>
    <row r="5" spans="1:231" s="17" customFormat="1" ht="15.75" x14ac:dyDescent="0.2">
      <c r="A5" s="19"/>
      <c r="B5" s="20"/>
      <c r="C5" s="96"/>
      <c r="D5" s="96"/>
      <c r="E5" s="96"/>
      <c r="F5" s="96"/>
      <c r="G5" s="96"/>
      <c r="H5" s="96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W5" s="131" t="s">
        <v>80</v>
      </c>
      <c r="X5" s="131"/>
      <c r="Y5" s="131"/>
      <c r="Z5" s="21"/>
      <c r="AA5" s="21"/>
      <c r="AB5" s="95"/>
    </row>
    <row r="6" spans="1:231" s="17" customFormat="1" ht="15.75" x14ac:dyDescent="0.2">
      <c r="A6" s="19"/>
      <c r="B6" s="15"/>
      <c r="C6" s="94"/>
      <c r="D6" s="94"/>
      <c r="E6" s="94"/>
      <c r="F6" s="94"/>
      <c r="G6" s="94"/>
      <c r="H6" s="94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W6" s="131" t="s">
        <v>2</v>
      </c>
      <c r="X6" s="131"/>
      <c r="Y6" s="131"/>
      <c r="Z6" s="21"/>
      <c r="AA6" s="21"/>
      <c r="AB6" s="95"/>
    </row>
    <row r="7" spans="1:231" s="17" customFormat="1" ht="15.75" x14ac:dyDescent="0.2">
      <c r="A7" s="19"/>
      <c r="B7" s="15"/>
      <c r="C7" s="94"/>
      <c r="D7" s="94"/>
      <c r="E7" s="94"/>
      <c r="F7" s="94"/>
      <c r="G7" s="94"/>
      <c r="H7" s="94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W7" s="131"/>
      <c r="X7" s="131"/>
      <c r="Y7" s="131"/>
      <c r="Z7" s="21"/>
      <c r="AA7" s="21"/>
      <c r="AB7" s="95"/>
    </row>
    <row r="8" spans="1:231" ht="20.25" x14ac:dyDescent="0.2">
      <c r="A8" s="32"/>
      <c r="B8" s="32"/>
      <c r="C8" s="97"/>
      <c r="D8" s="97"/>
      <c r="E8" s="97"/>
      <c r="F8" s="97"/>
      <c r="G8" s="97"/>
      <c r="H8" s="97"/>
      <c r="I8" s="98"/>
      <c r="J8" s="153"/>
      <c r="K8" s="153"/>
      <c r="L8" s="152" t="s">
        <v>1</v>
      </c>
      <c r="M8" s="153"/>
      <c r="N8" s="154"/>
      <c r="V8" s="8"/>
      <c r="Z8" s="34"/>
      <c r="AA8" s="34"/>
      <c r="AB8" s="34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</row>
    <row r="9" spans="1:231" ht="18.75" x14ac:dyDescent="0.2">
      <c r="A9" s="32"/>
      <c r="B9" s="32"/>
      <c r="C9" s="97"/>
      <c r="D9" s="97"/>
      <c r="E9" s="97"/>
      <c r="F9" s="97"/>
      <c r="G9" s="97"/>
      <c r="H9" s="97"/>
      <c r="I9" s="98"/>
      <c r="J9" s="98"/>
      <c r="K9" s="98"/>
      <c r="L9" s="76" t="s">
        <v>137</v>
      </c>
      <c r="M9" s="98"/>
      <c r="N9" s="8"/>
      <c r="O9" s="8"/>
      <c r="P9" s="8"/>
      <c r="V9" s="8"/>
      <c r="W9" s="34"/>
      <c r="X9" s="34"/>
      <c r="Y9" s="34"/>
      <c r="Z9" s="34"/>
      <c r="AA9" s="34"/>
      <c r="AB9" s="34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</row>
    <row r="10" spans="1:231" ht="18.75" x14ac:dyDescent="0.3">
      <c r="A10" s="32"/>
      <c r="B10" s="32"/>
      <c r="C10" s="97"/>
      <c r="D10" s="97"/>
      <c r="E10" s="97"/>
      <c r="F10" s="97"/>
      <c r="G10" s="97"/>
      <c r="H10" s="97"/>
      <c r="J10" s="8"/>
      <c r="K10" s="8"/>
      <c r="L10" s="73" t="s">
        <v>92</v>
      </c>
      <c r="M10" s="8"/>
      <c r="N10" s="8"/>
      <c r="O10" s="8"/>
      <c r="P10" s="8"/>
      <c r="T10" s="8"/>
      <c r="V10" s="8"/>
      <c r="W10" s="34"/>
      <c r="X10" s="34"/>
      <c r="Y10" s="34"/>
      <c r="Z10" s="34"/>
      <c r="AA10" s="34"/>
      <c r="AB10" s="34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</row>
    <row r="11" spans="1:231" ht="18.75" x14ac:dyDescent="0.3">
      <c r="A11" s="6"/>
      <c r="B11" s="7"/>
      <c r="C11" s="98"/>
      <c r="D11" s="98"/>
      <c r="I11" s="98"/>
      <c r="J11" s="98"/>
      <c r="K11" s="98"/>
      <c r="L11" s="75" t="s">
        <v>93</v>
      </c>
      <c r="M11" s="98"/>
      <c r="N11" s="8"/>
      <c r="Q11" s="8"/>
      <c r="T11" s="8"/>
      <c r="V11" s="8"/>
      <c r="W11" s="34"/>
      <c r="X11" s="34"/>
      <c r="Y11" s="34"/>
      <c r="Z11" s="34"/>
      <c r="AA11" s="34"/>
      <c r="AB11" s="34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</row>
    <row r="12" spans="1:231" ht="18.75" x14ac:dyDescent="0.2">
      <c r="A12" s="6"/>
      <c r="B12" s="7"/>
      <c r="C12" s="98"/>
      <c r="D12" s="98"/>
      <c r="I12" s="98"/>
      <c r="J12" s="98"/>
      <c r="K12" s="98"/>
      <c r="L12" s="76"/>
      <c r="M12" s="98"/>
      <c r="N12" s="8"/>
      <c r="Q12" s="8"/>
      <c r="T12" s="8"/>
      <c r="U12" s="8"/>
      <c r="V12" s="8"/>
      <c r="W12" s="34"/>
      <c r="X12" s="34"/>
      <c r="Y12" s="34"/>
      <c r="Z12" s="34"/>
      <c r="AA12" s="34"/>
      <c r="AB12" s="34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</row>
    <row r="13" spans="1:231" ht="18.75" x14ac:dyDescent="0.3">
      <c r="A13" s="6"/>
      <c r="B13" s="7"/>
      <c r="C13" s="98"/>
      <c r="D13" s="98"/>
      <c r="I13" s="98"/>
      <c r="J13" s="98"/>
      <c r="K13" s="98"/>
      <c r="L13" s="74" t="s">
        <v>138</v>
      </c>
      <c r="M13" s="98"/>
      <c r="N13" s="8"/>
      <c r="Q13" s="8"/>
      <c r="T13" s="8"/>
      <c r="U13" s="8"/>
      <c r="V13" s="8"/>
      <c r="W13" s="34"/>
      <c r="X13" s="34"/>
      <c r="Y13" s="34"/>
      <c r="AA13" s="34"/>
      <c r="AB13" s="34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</row>
    <row r="14" spans="1:231" ht="18.75" x14ac:dyDescent="0.2">
      <c r="A14" s="6"/>
      <c r="B14" s="7"/>
      <c r="C14" s="98"/>
      <c r="D14" s="98"/>
      <c r="I14" s="98"/>
      <c r="J14" s="98"/>
      <c r="K14" s="98"/>
      <c r="L14" s="76" t="s">
        <v>3</v>
      </c>
      <c r="M14" s="98"/>
      <c r="N14" s="8"/>
      <c r="Q14" s="8"/>
      <c r="T14" s="8"/>
      <c r="U14" s="8"/>
      <c r="V14" s="8"/>
      <c r="W14" s="34"/>
      <c r="X14" s="34"/>
      <c r="Y14" s="34"/>
      <c r="Z14" s="34"/>
      <c r="AA14" s="34"/>
      <c r="AB14" s="34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</row>
    <row r="15" spans="1:231" ht="18.75" x14ac:dyDescent="0.2">
      <c r="A15" s="6"/>
      <c r="B15" s="7"/>
      <c r="C15" s="98"/>
      <c r="D15" s="98"/>
      <c r="I15" s="98"/>
      <c r="J15" s="98"/>
      <c r="K15" s="98"/>
      <c r="L15" s="76" t="s">
        <v>4</v>
      </c>
      <c r="M15" s="98"/>
      <c r="N15" s="8"/>
      <c r="Q15" s="100"/>
      <c r="T15" s="8"/>
      <c r="U15" s="8"/>
      <c r="V15" s="8"/>
      <c r="W15" s="34"/>
      <c r="X15" s="34"/>
      <c r="Y15" s="34"/>
      <c r="Z15" s="34"/>
      <c r="AA15" s="34"/>
      <c r="AB15" s="34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</row>
    <row r="16" spans="1:231" ht="18.75" x14ac:dyDescent="0.2">
      <c r="A16" s="6"/>
      <c r="B16" s="7"/>
      <c r="C16" s="98"/>
      <c r="D16" s="98"/>
      <c r="I16" s="98"/>
      <c r="J16" s="98"/>
      <c r="K16" s="98"/>
      <c r="L16" s="76" t="s">
        <v>112</v>
      </c>
      <c r="M16" s="98"/>
      <c r="N16" s="8"/>
      <c r="Q16" s="8"/>
      <c r="T16" s="8"/>
      <c r="U16" s="8"/>
      <c r="V16" s="8"/>
      <c r="W16" s="34"/>
      <c r="X16" s="34"/>
      <c r="Y16" s="34"/>
      <c r="Z16" s="34"/>
      <c r="AA16" s="34"/>
      <c r="AB16" s="34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</row>
    <row r="17" spans="1:231" ht="15.75" x14ac:dyDescent="0.2">
      <c r="A17" s="6"/>
      <c r="B17" s="7"/>
      <c r="C17" s="98"/>
      <c r="D17" s="98"/>
      <c r="E17" s="98"/>
      <c r="F17" s="98"/>
      <c r="G17" s="98"/>
      <c r="H17" s="9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</row>
    <row r="18" spans="1:231" ht="24" customHeight="1" x14ac:dyDescent="0.25">
      <c r="A18" s="298" t="s">
        <v>5</v>
      </c>
      <c r="B18" s="298" t="s">
        <v>6</v>
      </c>
      <c r="C18" s="304" t="s">
        <v>7</v>
      </c>
      <c r="D18" s="304"/>
      <c r="E18" s="304"/>
      <c r="F18" s="304"/>
      <c r="G18" s="304"/>
      <c r="H18" s="304"/>
      <c r="I18" s="305" t="s">
        <v>9</v>
      </c>
      <c r="J18" s="298" t="s">
        <v>10</v>
      </c>
      <c r="K18" s="298"/>
      <c r="L18" s="298"/>
      <c r="M18" s="298"/>
      <c r="N18" s="298"/>
      <c r="O18" s="298"/>
      <c r="P18" s="298"/>
      <c r="Q18" s="298" t="s">
        <v>11</v>
      </c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2"/>
      <c r="AD18" s="23"/>
      <c r="AE18" s="23"/>
      <c r="AF18" s="23"/>
      <c r="AG18" s="23"/>
      <c r="AH18" s="23"/>
      <c r="AI18" s="23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</row>
    <row r="19" spans="1:231" ht="20.100000000000001" customHeight="1" x14ac:dyDescent="0.25">
      <c r="A19" s="298"/>
      <c r="B19" s="298"/>
      <c r="C19" s="304"/>
      <c r="D19" s="304"/>
      <c r="E19" s="304"/>
      <c r="F19" s="304"/>
      <c r="G19" s="304"/>
      <c r="H19" s="304"/>
      <c r="I19" s="305"/>
      <c r="J19" s="299" t="s">
        <v>12</v>
      </c>
      <c r="K19" s="298" t="s">
        <v>13</v>
      </c>
      <c r="L19" s="298"/>
      <c r="M19" s="298"/>
      <c r="N19" s="298"/>
      <c r="O19" s="298"/>
      <c r="P19" s="298"/>
      <c r="Q19" s="298" t="s">
        <v>14</v>
      </c>
      <c r="R19" s="298"/>
      <c r="S19" s="298"/>
      <c r="T19" s="298"/>
      <c r="U19" s="298" t="s">
        <v>15</v>
      </c>
      <c r="V19" s="298"/>
      <c r="W19" s="298"/>
      <c r="X19" s="298"/>
      <c r="Y19" s="298" t="s">
        <v>16</v>
      </c>
      <c r="Z19" s="298"/>
      <c r="AA19" s="298"/>
      <c r="AB19" s="298"/>
      <c r="AC19" s="22"/>
      <c r="AD19" s="23"/>
      <c r="AE19" s="23"/>
      <c r="AF19" s="23"/>
      <c r="AG19" s="23"/>
      <c r="AH19" s="23"/>
      <c r="AI19" s="23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</row>
    <row r="20" spans="1:231" ht="32.25" customHeight="1" x14ac:dyDescent="0.25">
      <c r="A20" s="298"/>
      <c r="B20" s="298"/>
      <c r="C20" s="304"/>
      <c r="D20" s="304"/>
      <c r="E20" s="304"/>
      <c r="F20" s="304"/>
      <c r="G20" s="304"/>
      <c r="H20" s="304"/>
      <c r="I20" s="305"/>
      <c r="J20" s="299"/>
      <c r="K20" s="298" t="s">
        <v>17</v>
      </c>
      <c r="L20" s="298"/>
      <c r="M20" s="298"/>
      <c r="N20" s="300" t="s">
        <v>18</v>
      </c>
      <c r="O20" s="299" t="s">
        <v>19</v>
      </c>
      <c r="P20" s="299" t="s">
        <v>20</v>
      </c>
      <c r="Q20" s="301" t="s">
        <v>21</v>
      </c>
      <c r="R20" s="301"/>
      <c r="S20" s="301" t="s">
        <v>22</v>
      </c>
      <c r="T20" s="301"/>
      <c r="U20" s="302" t="s">
        <v>23</v>
      </c>
      <c r="V20" s="302"/>
      <c r="W20" s="302" t="s">
        <v>24</v>
      </c>
      <c r="X20" s="302"/>
      <c r="Y20" s="301" t="s">
        <v>25</v>
      </c>
      <c r="Z20" s="301"/>
      <c r="AA20" s="301" t="s">
        <v>26</v>
      </c>
      <c r="AB20" s="301"/>
      <c r="AC20" s="22"/>
      <c r="AD20" s="23"/>
      <c r="AE20" s="23"/>
      <c r="AF20" s="23"/>
      <c r="AG20" s="23"/>
      <c r="AH20" s="23"/>
      <c r="AI20" s="23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</row>
    <row r="21" spans="1:231" ht="9.75" customHeight="1" x14ac:dyDescent="0.25">
      <c r="A21" s="298"/>
      <c r="B21" s="298"/>
      <c r="C21" s="304">
        <v>1</v>
      </c>
      <c r="D21" s="304">
        <v>2</v>
      </c>
      <c r="E21" s="304">
        <v>3</v>
      </c>
      <c r="F21" s="304">
        <v>4</v>
      </c>
      <c r="G21" s="304">
        <v>5</v>
      </c>
      <c r="H21" s="304">
        <v>6</v>
      </c>
      <c r="I21" s="305"/>
      <c r="J21" s="299"/>
      <c r="K21" s="298"/>
      <c r="L21" s="298"/>
      <c r="M21" s="298"/>
      <c r="N21" s="300"/>
      <c r="O21" s="299"/>
      <c r="P21" s="299"/>
      <c r="Q21" s="301"/>
      <c r="R21" s="301"/>
      <c r="S21" s="301"/>
      <c r="T21" s="301"/>
      <c r="U21" s="302"/>
      <c r="V21" s="302"/>
      <c r="W21" s="302"/>
      <c r="X21" s="302"/>
      <c r="Y21" s="301"/>
      <c r="Z21" s="301"/>
      <c r="AA21" s="301"/>
      <c r="AB21" s="301"/>
      <c r="AC21" s="22"/>
      <c r="AD21" s="23"/>
      <c r="AE21" s="23"/>
      <c r="AF21" s="23"/>
      <c r="AG21" s="23"/>
      <c r="AH21" s="23"/>
      <c r="AI21" s="23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</row>
    <row r="22" spans="1:231" ht="30" customHeight="1" x14ac:dyDescent="0.25">
      <c r="A22" s="298"/>
      <c r="B22" s="298"/>
      <c r="C22" s="304"/>
      <c r="D22" s="304"/>
      <c r="E22" s="304"/>
      <c r="F22" s="304"/>
      <c r="G22" s="304"/>
      <c r="H22" s="304"/>
      <c r="I22" s="305"/>
      <c r="J22" s="299"/>
      <c r="K22" s="305" t="s">
        <v>27</v>
      </c>
      <c r="L22" s="298" t="s">
        <v>28</v>
      </c>
      <c r="M22" s="298"/>
      <c r="N22" s="300"/>
      <c r="O22" s="299"/>
      <c r="P22" s="299"/>
      <c r="Q22" s="160" t="s">
        <v>29</v>
      </c>
      <c r="R22" s="303" t="s">
        <v>12</v>
      </c>
      <c r="S22" s="160" t="s">
        <v>29</v>
      </c>
      <c r="T22" s="303" t="s">
        <v>12</v>
      </c>
      <c r="U22" s="159" t="s">
        <v>29</v>
      </c>
      <c r="V22" s="300" t="s">
        <v>12</v>
      </c>
      <c r="W22" s="159" t="s">
        <v>29</v>
      </c>
      <c r="X22" s="300" t="s">
        <v>12</v>
      </c>
      <c r="Y22" s="160" t="s">
        <v>29</v>
      </c>
      <c r="Z22" s="303" t="s">
        <v>12</v>
      </c>
      <c r="AA22" s="160" t="s">
        <v>29</v>
      </c>
      <c r="AB22" s="303" t="s">
        <v>12</v>
      </c>
      <c r="AC22" s="22"/>
      <c r="AD22" s="23"/>
      <c r="AE22" s="23"/>
      <c r="AF22" s="23"/>
      <c r="AG22" s="23"/>
      <c r="AH22" s="23"/>
      <c r="AI22" s="23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</row>
    <row r="23" spans="1:231" ht="106.5" customHeight="1" x14ac:dyDescent="0.25">
      <c r="A23" s="298"/>
      <c r="B23" s="298"/>
      <c r="C23" s="306"/>
      <c r="D23" s="306"/>
      <c r="E23" s="306"/>
      <c r="F23" s="306"/>
      <c r="G23" s="306"/>
      <c r="H23" s="306"/>
      <c r="I23" s="305"/>
      <c r="J23" s="299"/>
      <c r="K23" s="305"/>
      <c r="L23" s="149" t="s">
        <v>30</v>
      </c>
      <c r="M23" s="149" t="s">
        <v>31</v>
      </c>
      <c r="N23" s="300"/>
      <c r="O23" s="299"/>
      <c r="P23" s="299"/>
      <c r="Q23" s="115">
        <v>17</v>
      </c>
      <c r="R23" s="303"/>
      <c r="S23" s="115">
        <v>24</v>
      </c>
      <c r="T23" s="303"/>
      <c r="U23" s="161">
        <v>17</v>
      </c>
      <c r="V23" s="300"/>
      <c r="W23" s="161">
        <v>24</v>
      </c>
      <c r="X23" s="300"/>
      <c r="Y23" s="115">
        <v>17</v>
      </c>
      <c r="Z23" s="303"/>
      <c r="AA23" s="115">
        <v>24</v>
      </c>
      <c r="AB23" s="303"/>
      <c r="AC23" s="10" t="e">
        <f>Q23+S23+U23+W23+Y23+AA23+#REF!+#REF!</f>
        <v>#REF!</v>
      </c>
      <c r="AD23" s="23" t="e">
        <f>36*AC23</f>
        <v>#REF!</v>
      </c>
      <c r="AE23" s="23"/>
      <c r="AF23" s="23"/>
      <c r="AG23" s="23"/>
      <c r="AH23" s="23"/>
      <c r="AI23" s="23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</row>
    <row r="24" spans="1:231" ht="15.75" x14ac:dyDescent="0.25">
      <c r="A24" s="115" t="s">
        <v>119</v>
      </c>
      <c r="B24" s="71" t="s">
        <v>120</v>
      </c>
      <c r="C24" s="79"/>
      <c r="D24" s="80"/>
      <c r="E24" s="80"/>
      <c r="F24" s="80"/>
      <c r="G24" s="80"/>
      <c r="H24" s="81"/>
      <c r="I24" s="77">
        <f>I25+I35+I39</f>
        <v>2170</v>
      </c>
      <c r="J24" s="77">
        <f t="shared" ref="J24:P24" si="0">J25+J35+J39</f>
        <v>12</v>
      </c>
      <c r="K24" s="77">
        <f t="shared" si="0"/>
        <v>2158</v>
      </c>
      <c r="L24" s="77">
        <f t="shared" si="0"/>
        <v>1192</v>
      </c>
      <c r="M24" s="77">
        <f t="shared" si="0"/>
        <v>898</v>
      </c>
      <c r="N24" s="77">
        <f t="shared" si="0"/>
        <v>0</v>
      </c>
      <c r="O24" s="77">
        <f t="shared" si="0"/>
        <v>32</v>
      </c>
      <c r="P24" s="77">
        <f t="shared" si="0"/>
        <v>36</v>
      </c>
      <c r="Q24" s="59"/>
      <c r="R24" s="59"/>
      <c r="S24" s="59"/>
      <c r="T24" s="59"/>
      <c r="U24" s="64"/>
      <c r="V24" s="64"/>
      <c r="W24" s="64"/>
      <c r="X24" s="64"/>
      <c r="Y24" s="59"/>
      <c r="Z24" s="59"/>
      <c r="AA24" s="59"/>
      <c r="AB24" s="59"/>
      <c r="AC24" s="10"/>
      <c r="AD24" s="23"/>
      <c r="AE24" s="23"/>
      <c r="AF24" s="23"/>
      <c r="AG24" s="23"/>
      <c r="AH24" s="23"/>
      <c r="AI24" s="23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</row>
    <row r="25" spans="1:231" ht="15.75" x14ac:dyDescent="0.25">
      <c r="A25" s="115" t="s">
        <v>119</v>
      </c>
      <c r="B25" s="71" t="s">
        <v>132</v>
      </c>
      <c r="C25" s="63"/>
      <c r="D25" s="72"/>
      <c r="E25" s="72"/>
      <c r="F25" s="72"/>
      <c r="G25" s="72"/>
      <c r="H25" s="78"/>
      <c r="I25" s="60">
        <f>SUM(I26:I34)</f>
        <v>1406</v>
      </c>
      <c r="J25" s="60">
        <f t="shared" ref="J25:P25" si="1">SUM(J26:J34)</f>
        <v>12</v>
      </c>
      <c r="K25" s="60">
        <f t="shared" si="1"/>
        <v>1394</v>
      </c>
      <c r="L25" s="60">
        <f t="shared" si="1"/>
        <v>794</v>
      </c>
      <c r="M25" s="60">
        <f t="shared" si="1"/>
        <v>548</v>
      </c>
      <c r="N25" s="60">
        <f t="shared" si="1"/>
        <v>0</v>
      </c>
      <c r="O25" s="60">
        <f t="shared" si="1"/>
        <v>28</v>
      </c>
      <c r="P25" s="60">
        <f t="shared" si="1"/>
        <v>24</v>
      </c>
      <c r="Q25" s="59"/>
      <c r="R25" s="59"/>
      <c r="S25" s="59"/>
      <c r="T25" s="59"/>
      <c r="U25" s="64"/>
      <c r="V25" s="64"/>
      <c r="W25" s="64"/>
      <c r="X25" s="64"/>
      <c r="Y25" s="59"/>
      <c r="Z25" s="59"/>
      <c r="AA25" s="59"/>
      <c r="AB25" s="59"/>
      <c r="AC25" s="10"/>
      <c r="AD25" s="23"/>
      <c r="AE25" s="23"/>
      <c r="AF25" s="23"/>
      <c r="AG25" s="23"/>
      <c r="AH25" s="23"/>
      <c r="AI25" s="23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</row>
    <row r="26" spans="1:231" ht="15.75" x14ac:dyDescent="0.25">
      <c r="A26" s="141" t="s">
        <v>121</v>
      </c>
      <c r="B26" s="12" t="s">
        <v>77</v>
      </c>
      <c r="C26" s="120"/>
      <c r="D26" s="120" t="s">
        <v>32</v>
      </c>
      <c r="E26" s="44"/>
      <c r="F26" s="44"/>
      <c r="G26" s="120"/>
      <c r="H26" s="121"/>
      <c r="I26" s="82">
        <f>J26+K26</f>
        <v>154</v>
      </c>
      <c r="J26" s="39"/>
      <c r="K26" s="66">
        <f>SUM(L26:P26)</f>
        <v>154</v>
      </c>
      <c r="L26" s="39"/>
      <c r="M26" s="39">
        <v>146</v>
      </c>
      <c r="N26" s="40"/>
      <c r="O26" s="41">
        <v>2</v>
      </c>
      <c r="P26" s="41">
        <v>6</v>
      </c>
      <c r="Q26" s="64">
        <v>56</v>
      </c>
      <c r="R26" s="64"/>
      <c r="S26" s="68">
        <v>98</v>
      </c>
      <c r="T26" s="68"/>
      <c r="U26" s="42"/>
      <c r="V26" s="42"/>
      <c r="W26" s="42"/>
      <c r="X26" s="42"/>
      <c r="Y26" s="59"/>
      <c r="Z26" s="59"/>
      <c r="AA26" s="59"/>
      <c r="AB26" s="59"/>
      <c r="AC26" s="10">
        <f t="shared" ref="AC26:AC34" si="2">SUM(Q26:AB26)</f>
        <v>154</v>
      </c>
      <c r="AD26" s="24">
        <f t="shared" ref="AD26:AD33" si="3">K26+J26</f>
        <v>154</v>
      </c>
      <c r="AE26" s="23">
        <f t="shared" ref="AE26:AE37" si="4">IF(AC26=AD26,0,"ОШИБКА")</f>
        <v>0</v>
      </c>
      <c r="AF26" s="23"/>
      <c r="AG26" s="23"/>
      <c r="AH26" s="23"/>
      <c r="AI26" s="23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</row>
    <row r="27" spans="1:231" ht="15.75" x14ac:dyDescent="0.25">
      <c r="A27" s="157" t="s">
        <v>122</v>
      </c>
      <c r="B27" s="12" t="s">
        <v>33</v>
      </c>
      <c r="C27" s="116"/>
      <c r="D27" s="120" t="s">
        <v>105</v>
      </c>
      <c r="E27" s="44" t="s">
        <v>34</v>
      </c>
      <c r="F27" s="44"/>
      <c r="G27" s="120"/>
      <c r="H27" s="121"/>
      <c r="I27" s="82">
        <f t="shared" ref="I27:I34" si="5">J27+K27</f>
        <v>188</v>
      </c>
      <c r="J27" s="13"/>
      <c r="K27" s="66">
        <f t="shared" ref="K27:K34" si="6">SUM(L27:P27)</f>
        <v>188</v>
      </c>
      <c r="L27" s="39">
        <v>188</v>
      </c>
      <c r="M27" s="40"/>
      <c r="N27" s="45"/>
      <c r="O27" s="41"/>
      <c r="P27" s="41"/>
      <c r="Q27" s="64">
        <v>50</v>
      </c>
      <c r="R27" s="64"/>
      <c r="S27" s="68">
        <v>70</v>
      </c>
      <c r="T27" s="68"/>
      <c r="U27" s="42">
        <v>68</v>
      </c>
      <c r="V27" s="42"/>
      <c r="W27" s="42"/>
      <c r="X27" s="42"/>
      <c r="Y27" s="64"/>
      <c r="Z27" s="59"/>
      <c r="AA27" s="59"/>
      <c r="AB27" s="59"/>
      <c r="AC27" s="10">
        <f t="shared" si="2"/>
        <v>188</v>
      </c>
      <c r="AD27" s="24">
        <f t="shared" si="3"/>
        <v>188</v>
      </c>
      <c r="AE27" s="23">
        <f t="shared" si="4"/>
        <v>0</v>
      </c>
      <c r="AF27" s="23"/>
      <c r="AG27" s="23"/>
      <c r="AH27" s="23"/>
      <c r="AI27" s="23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</row>
    <row r="28" spans="1:231" ht="15.75" x14ac:dyDescent="0.25">
      <c r="A28" s="157" t="s">
        <v>123</v>
      </c>
      <c r="B28" s="12" t="s">
        <v>35</v>
      </c>
      <c r="C28" s="121"/>
      <c r="D28" s="120" t="s">
        <v>105</v>
      </c>
      <c r="E28" s="44" t="s">
        <v>34</v>
      </c>
      <c r="F28" s="46"/>
      <c r="G28" s="121"/>
      <c r="H28" s="121"/>
      <c r="I28" s="82">
        <f t="shared" si="5"/>
        <v>188</v>
      </c>
      <c r="J28" s="13"/>
      <c r="K28" s="66">
        <f t="shared" si="6"/>
        <v>188</v>
      </c>
      <c r="L28" s="39">
        <v>8</v>
      </c>
      <c r="M28" s="47">
        <v>180</v>
      </c>
      <c r="N28" s="140"/>
      <c r="O28" s="141"/>
      <c r="P28" s="141"/>
      <c r="Q28" s="118">
        <v>52</v>
      </c>
      <c r="R28" s="118"/>
      <c r="S28" s="68">
        <v>70</v>
      </c>
      <c r="T28" s="68"/>
      <c r="U28" s="42">
        <v>66</v>
      </c>
      <c r="V28" s="42"/>
      <c r="W28" s="42"/>
      <c r="X28" s="42"/>
      <c r="Y28" s="64"/>
      <c r="Z28" s="59"/>
      <c r="AA28" s="59"/>
      <c r="AB28" s="59"/>
      <c r="AC28" s="10">
        <f t="shared" si="2"/>
        <v>188</v>
      </c>
      <c r="AD28" s="24">
        <f t="shared" si="3"/>
        <v>188</v>
      </c>
      <c r="AE28" s="23">
        <f t="shared" si="4"/>
        <v>0</v>
      </c>
      <c r="AF28" s="23"/>
      <c r="AG28" s="23"/>
      <c r="AH28" s="23"/>
      <c r="AI28" s="23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</row>
    <row r="29" spans="1:231" ht="15.75" x14ac:dyDescent="0.25">
      <c r="A29" s="157" t="s">
        <v>124</v>
      </c>
      <c r="B29" s="12" t="s">
        <v>36</v>
      </c>
      <c r="C29" s="121"/>
      <c r="D29" s="120" t="s">
        <v>105</v>
      </c>
      <c r="E29" s="46"/>
      <c r="F29" s="46" t="s">
        <v>105</v>
      </c>
      <c r="G29" s="121" t="s">
        <v>32</v>
      </c>
      <c r="H29" s="121"/>
      <c r="I29" s="82">
        <f t="shared" si="5"/>
        <v>348</v>
      </c>
      <c r="J29" s="13"/>
      <c r="K29" s="66">
        <f t="shared" si="6"/>
        <v>348</v>
      </c>
      <c r="L29" s="39">
        <v>286</v>
      </c>
      <c r="M29" s="47">
        <v>54</v>
      </c>
      <c r="N29" s="140"/>
      <c r="O29" s="41">
        <v>2</v>
      </c>
      <c r="P29" s="141">
        <v>6</v>
      </c>
      <c r="Q29" s="118">
        <v>58</v>
      </c>
      <c r="R29" s="118"/>
      <c r="S29" s="68">
        <v>86</v>
      </c>
      <c r="T29" s="68"/>
      <c r="U29" s="42">
        <v>52</v>
      </c>
      <c r="V29" s="42"/>
      <c r="W29" s="42">
        <v>72</v>
      </c>
      <c r="X29" s="42"/>
      <c r="Y29" s="64">
        <v>80</v>
      </c>
      <c r="Z29" s="59"/>
      <c r="AA29" s="59"/>
      <c r="AB29" s="59"/>
      <c r="AC29" s="10">
        <f t="shared" si="2"/>
        <v>348</v>
      </c>
      <c r="AD29" s="24">
        <f t="shared" si="3"/>
        <v>348</v>
      </c>
      <c r="AE29" s="23">
        <f t="shared" si="4"/>
        <v>0</v>
      </c>
      <c r="AF29" s="23"/>
      <c r="AG29" s="23"/>
      <c r="AH29" s="23"/>
      <c r="AI29" s="23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</row>
    <row r="30" spans="1:231" ht="15.75" x14ac:dyDescent="0.25">
      <c r="A30" s="157" t="s">
        <v>125</v>
      </c>
      <c r="B30" s="12" t="s">
        <v>37</v>
      </c>
      <c r="C30" s="121"/>
      <c r="D30" s="120" t="s">
        <v>105</v>
      </c>
      <c r="E30" s="44"/>
      <c r="F30" s="46" t="s">
        <v>34</v>
      </c>
      <c r="G30" s="121"/>
      <c r="H30" s="121"/>
      <c r="I30" s="82">
        <f t="shared" si="5"/>
        <v>190</v>
      </c>
      <c r="J30" s="13"/>
      <c r="K30" s="66">
        <f t="shared" si="6"/>
        <v>190</v>
      </c>
      <c r="L30" s="39">
        <v>190</v>
      </c>
      <c r="M30" s="47"/>
      <c r="N30" s="140"/>
      <c r="O30" s="41"/>
      <c r="P30" s="141"/>
      <c r="Q30" s="118">
        <v>50</v>
      </c>
      <c r="R30" s="118"/>
      <c r="S30" s="68">
        <v>70</v>
      </c>
      <c r="T30" s="68"/>
      <c r="U30" s="42">
        <v>34</v>
      </c>
      <c r="V30" s="42"/>
      <c r="W30" s="42">
        <v>36</v>
      </c>
      <c r="X30" s="42"/>
      <c r="Y30" s="64"/>
      <c r="Z30" s="59"/>
      <c r="AA30" s="59"/>
      <c r="AB30" s="59"/>
      <c r="AC30" s="10">
        <f t="shared" si="2"/>
        <v>190</v>
      </c>
      <c r="AD30" s="24">
        <f t="shared" si="3"/>
        <v>190</v>
      </c>
      <c r="AE30" s="23">
        <f t="shared" si="4"/>
        <v>0</v>
      </c>
      <c r="AF30" s="23"/>
      <c r="AG30" s="23"/>
      <c r="AH30" s="23"/>
      <c r="AI30" s="23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</row>
    <row r="31" spans="1:231" ht="15.75" x14ac:dyDescent="0.25">
      <c r="A31" s="157" t="s">
        <v>126</v>
      </c>
      <c r="B31" s="12" t="s">
        <v>38</v>
      </c>
      <c r="C31" s="121" t="s">
        <v>34</v>
      </c>
      <c r="D31" s="120" t="s">
        <v>34</v>
      </c>
      <c r="E31" s="46" t="s">
        <v>34</v>
      </c>
      <c r="F31" s="46"/>
      <c r="G31" s="121"/>
      <c r="H31" s="121"/>
      <c r="I31" s="82">
        <f t="shared" si="5"/>
        <v>174</v>
      </c>
      <c r="J31" s="13"/>
      <c r="K31" s="66">
        <f t="shared" si="6"/>
        <v>174</v>
      </c>
      <c r="L31" s="39">
        <v>6</v>
      </c>
      <c r="M31" s="47">
        <v>168</v>
      </c>
      <c r="N31" s="140"/>
      <c r="O31" s="41"/>
      <c r="P31" s="141"/>
      <c r="Q31" s="118">
        <v>54</v>
      </c>
      <c r="R31" s="118"/>
      <c r="S31" s="68">
        <v>70</v>
      </c>
      <c r="T31" s="68"/>
      <c r="U31" s="42">
        <v>50</v>
      </c>
      <c r="V31" s="42"/>
      <c r="W31" s="42"/>
      <c r="X31" s="42"/>
      <c r="Y31" s="64"/>
      <c r="Z31" s="59"/>
      <c r="AA31" s="59"/>
      <c r="AB31" s="59"/>
      <c r="AC31" s="10">
        <f t="shared" si="2"/>
        <v>174</v>
      </c>
      <c r="AD31" s="24">
        <f t="shared" si="3"/>
        <v>174</v>
      </c>
      <c r="AE31" s="23">
        <f t="shared" si="4"/>
        <v>0</v>
      </c>
      <c r="AF31" s="23"/>
      <c r="AG31" s="23"/>
      <c r="AH31" s="23"/>
      <c r="AI31" s="23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</row>
    <row r="32" spans="1:231" ht="15.75" x14ac:dyDescent="0.25">
      <c r="A32" s="157" t="s">
        <v>127</v>
      </c>
      <c r="B32" s="12" t="s">
        <v>39</v>
      </c>
      <c r="C32" s="121"/>
      <c r="D32" s="121" t="s">
        <v>34</v>
      </c>
      <c r="E32" s="46"/>
      <c r="F32" s="46"/>
      <c r="G32" s="121"/>
      <c r="H32" s="121"/>
      <c r="I32" s="82">
        <f t="shared" si="5"/>
        <v>80</v>
      </c>
      <c r="J32" s="13"/>
      <c r="K32" s="66">
        <f t="shared" si="6"/>
        <v>80</v>
      </c>
      <c r="L32" s="39">
        <v>80</v>
      </c>
      <c r="M32" s="47"/>
      <c r="N32" s="140"/>
      <c r="O32" s="41"/>
      <c r="P32" s="141"/>
      <c r="Q32" s="118">
        <v>40</v>
      </c>
      <c r="R32" s="118"/>
      <c r="S32" s="68">
        <v>40</v>
      </c>
      <c r="T32" s="68"/>
      <c r="U32" s="42"/>
      <c r="V32" s="42"/>
      <c r="W32" s="42"/>
      <c r="X32" s="42"/>
      <c r="Y32" s="64"/>
      <c r="Z32" s="59"/>
      <c r="AA32" s="59"/>
      <c r="AB32" s="59"/>
      <c r="AC32" s="10">
        <f t="shared" si="2"/>
        <v>80</v>
      </c>
      <c r="AD32" s="24">
        <f t="shared" si="3"/>
        <v>80</v>
      </c>
      <c r="AE32" s="23">
        <f t="shared" si="4"/>
        <v>0</v>
      </c>
      <c r="AF32" s="23"/>
      <c r="AG32" s="23"/>
      <c r="AH32" s="23"/>
      <c r="AI32" s="23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</row>
    <row r="33" spans="1:231" ht="15.75" x14ac:dyDescent="0.25">
      <c r="A33" s="157" t="s">
        <v>128</v>
      </c>
      <c r="B33" s="12" t="s">
        <v>40</v>
      </c>
      <c r="C33" s="121"/>
      <c r="D33" s="121" t="s">
        <v>34</v>
      </c>
      <c r="E33" s="46"/>
      <c r="F33" s="46"/>
      <c r="G33" s="121"/>
      <c r="H33" s="121"/>
      <c r="I33" s="82">
        <f t="shared" si="5"/>
        <v>36</v>
      </c>
      <c r="J33" s="13"/>
      <c r="K33" s="66">
        <f t="shared" si="6"/>
        <v>36</v>
      </c>
      <c r="L33" s="39">
        <v>36</v>
      </c>
      <c r="M33" s="47"/>
      <c r="N33" s="140"/>
      <c r="O33" s="41"/>
      <c r="P33" s="141"/>
      <c r="Q33" s="118"/>
      <c r="R33" s="118"/>
      <c r="S33" s="68">
        <v>36</v>
      </c>
      <c r="T33" s="68"/>
      <c r="U33" s="42"/>
      <c r="V33" s="42"/>
      <c r="W33" s="42"/>
      <c r="X33" s="42"/>
      <c r="Y33" s="64"/>
      <c r="Z33" s="59"/>
      <c r="AA33" s="59"/>
      <c r="AB33" s="59"/>
      <c r="AC33" s="10">
        <f t="shared" si="2"/>
        <v>36</v>
      </c>
      <c r="AD33" s="24">
        <f t="shared" si="3"/>
        <v>36</v>
      </c>
      <c r="AE33" s="23">
        <f t="shared" si="4"/>
        <v>0</v>
      </c>
      <c r="AF33" s="23"/>
      <c r="AG33" s="23"/>
      <c r="AH33" s="23"/>
      <c r="AI33" s="23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</row>
    <row r="34" spans="1:231" ht="15.75" x14ac:dyDescent="0.25">
      <c r="A34" s="141"/>
      <c r="B34" s="12" t="s">
        <v>43</v>
      </c>
      <c r="C34" s="122"/>
      <c r="D34" s="122"/>
      <c r="E34" s="83" t="s">
        <v>34</v>
      </c>
      <c r="F34" s="83"/>
      <c r="G34" s="122"/>
      <c r="H34" s="122"/>
      <c r="I34" s="82">
        <f t="shared" si="5"/>
        <v>48</v>
      </c>
      <c r="J34" s="13">
        <v>12</v>
      </c>
      <c r="K34" s="66">
        <f t="shared" si="6"/>
        <v>36</v>
      </c>
      <c r="L34" s="39"/>
      <c r="M34" s="47"/>
      <c r="N34" s="140"/>
      <c r="O34" s="41">
        <v>24</v>
      </c>
      <c r="P34" s="141">
        <v>12</v>
      </c>
      <c r="Q34" s="118"/>
      <c r="R34" s="118"/>
      <c r="S34" s="68"/>
      <c r="T34" s="68"/>
      <c r="U34" s="42">
        <v>36</v>
      </c>
      <c r="V34" s="42">
        <v>12</v>
      </c>
      <c r="W34" s="42"/>
      <c r="X34" s="42"/>
      <c r="Y34" s="64"/>
      <c r="Z34" s="59"/>
      <c r="AA34" s="59"/>
      <c r="AB34" s="59"/>
      <c r="AC34" s="10">
        <f t="shared" si="2"/>
        <v>48</v>
      </c>
      <c r="AD34" s="24"/>
      <c r="AE34" s="23"/>
      <c r="AF34" s="23"/>
      <c r="AG34" s="23"/>
      <c r="AH34" s="23"/>
      <c r="AI34" s="23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</row>
    <row r="35" spans="1:231" ht="31.5" x14ac:dyDescent="0.25">
      <c r="A35" s="115" t="s">
        <v>119</v>
      </c>
      <c r="B35" s="71" t="s">
        <v>81</v>
      </c>
      <c r="C35" s="63"/>
      <c r="D35" s="72"/>
      <c r="E35" s="72"/>
      <c r="F35" s="72"/>
      <c r="G35" s="72"/>
      <c r="H35" s="78"/>
      <c r="I35" s="77">
        <f>SUM(I36:I38)</f>
        <v>644</v>
      </c>
      <c r="J35" s="77">
        <f t="shared" ref="J35:P35" si="7">SUM(J36:J38)</f>
        <v>0</v>
      </c>
      <c r="K35" s="77">
        <f t="shared" si="7"/>
        <v>644</v>
      </c>
      <c r="L35" s="77">
        <f t="shared" si="7"/>
        <v>318</v>
      </c>
      <c r="M35" s="77">
        <f t="shared" si="7"/>
        <v>310</v>
      </c>
      <c r="N35" s="77">
        <f t="shared" si="7"/>
        <v>0</v>
      </c>
      <c r="O35" s="77">
        <f t="shared" si="7"/>
        <v>4</v>
      </c>
      <c r="P35" s="77">
        <f t="shared" si="7"/>
        <v>12</v>
      </c>
      <c r="Q35" s="59"/>
      <c r="R35" s="59"/>
      <c r="S35" s="61"/>
      <c r="T35" s="61"/>
      <c r="U35" s="64"/>
      <c r="V35" s="64"/>
      <c r="W35" s="64"/>
      <c r="X35" s="64"/>
      <c r="Y35" s="64"/>
      <c r="Z35" s="59"/>
      <c r="AA35" s="59"/>
      <c r="AB35" s="59"/>
      <c r="AC35" s="10">
        <f t="shared" ref="AC35:AC45" si="8">SUM(Q35:AB35)</f>
        <v>0</v>
      </c>
      <c r="AD35" s="24">
        <f>K35+J35</f>
        <v>644</v>
      </c>
      <c r="AE35" s="23" t="str">
        <f t="shared" si="4"/>
        <v>ОШИБКА</v>
      </c>
      <c r="AF35" s="23"/>
      <c r="AG35" s="23"/>
      <c r="AH35" s="23"/>
      <c r="AI35" s="23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</row>
    <row r="36" spans="1:231" ht="15.75" x14ac:dyDescent="0.25">
      <c r="A36" s="141" t="s">
        <v>129</v>
      </c>
      <c r="B36" s="12" t="s">
        <v>42</v>
      </c>
      <c r="C36" s="120"/>
      <c r="D36" s="120" t="s">
        <v>34</v>
      </c>
      <c r="E36" s="44"/>
      <c r="F36" s="44" t="s">
        <v>32</v>
      </c>
      <c r="G36" s="120"/>
      <c r="H36" s="120"/>
      <c r="I36" s="67">
        <f>K36+J36</f>
        <v>304</v>
      </c>
      <c r="J36" s="13"/>
      <c r="K36" s="67">
        <f>SUM(L36:P36)</f>
        <v>304</v>
      </c>
      <c r="L36" s="48">
        <v>80</v>
      </c>
      <c r="M36" s="47">
        <v>216</v>
      </c>
      <c r="N36" s="140"/>
      <c r="O36" s="141">
        <v>2</v>
      </c>
      <c r="P36" s="141">
        <v>6</v>
      </c>
      <c r="Q36" s="291">
        <v>54</v>
      </c>
      <c r="R36" s="291"/>
      <c r="S36" s="292">
        <v>78</v>
      </c>
      <c r="T36" s="68"/>
      <c r="U36" s="293">
        <v>70</v>
      </c>
      <c r="V36" s="42"/>
      <c r="W36" s="293">
        <v>102</v>
      </c>
      <c r="X36" s="42"/>
      <c r="Y36" s="64"/>
      <c r="Z36" s="59"/>
      <c r="AA36" s="59"/>
      <c r="AB36" s="59"/>
      <c r="AC36" s="10">
        <f t="shared" si="8"/>
        <v>304</v>
      </c>
      <c r="AD36" s="24">
        <f>K36+J36</f>
        <v>304</v>
      </c>
      <c r="AE36" s="23">
        <f t="shared" si="4"/>
        <v>0</v>
      </c>
      <c r="AF36" s="23"/>
      <c r="AG36" s="23"/>
      <c r="AH36" s="23"/>
      <c r="AI36" s="23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</row>
    <row r="37" spans="1:231" ht="15.75" x14ac:dyDescent="0.25">
      <c r="A37" s="157" t="s">
        <v>130</v>
      </c>
      <c r="B37" s="12" t="s">
        <v>76</v>
      </c>
      <c r="C37" s="120"/>
      <c r="D37" s="120" t="s">
        <v>105</v>
      </c>
      <c r="E37" s="44"/>
      <c r="F37" s="44" t="s">
        <v>32</v>
      </c>
      <c r="G37" s="120"/>
      <c r="H37" s="120"/>
      <c r="I37" s="294">
        <f t="shared" ref="I37:I38" si="9">K37+J37</f>
        <v>202</v>
      </c>
      <c r="J37" s="295"/>
      <c r="K37" s="294">
        <f t="shared" ref="K37:K38" si="10">SUM(L37:P37)</f>
        <v>202</v>
      </c>
      <c r="L37" s="296">
        <v>100</v>
      </c>
      <c r="M37" s="297">
        <v>94</v>
      </c>
      <c r="N37" s="140"/>
      <c r="O37" s="141">
        <v>2</v>
      </c>
      <c r="P37" s="141">
        <v>6</v>
      </c>
      <c r="Q37" s="118">
        <v>62</v>
      </c>
      <c r="R37" s="118"/>
      <c r="S37" s="68">
        <v>60</v>
      </c>
      <c r="T37" s="68"/>
      <c r="U37" s="293">
        <v>36</v>
      </c>
      <c r="V37" s="293"/>
      <c r="W37" s="293">
        <v>44</v>
      </c>
      <c r="X37" s="42"/>
      <c r="Y37" s="64"/>
      <c r="Z37" s="59"/>
      <c r="AA37" s="59"/>
      <c r="AB37" s="59"/>
      <c r="AC37" s="10">
        <f t="shared" si="8"/>
        <v>202</v>
      </c>
      <c r="AD37" s="24">
        <f>K37+J37</f>
        <v>202</v>
      </c>
      <c r="AE37" s="23">
        <f t="shared" si="4"/>
        <v>0</v>
      </c>
      <c r="AF37" s="23"/>
      <c r="AG37" s="23"/>
      <c r="AH37" s="23"/>
      <c r="AI37" s="23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</row>
    <row r="38" spans="1:231" ht="15.75" x14ac:dyDescent="0.25">
      <c r="A38" s="157" t="s">
        <v>131</v>
      </c>
      <c r="B38" s="12" t="s">
        <v>41</v>
      </c>
      <c r="C38" s="123"/>
      <c r="D38" s="120" t="s">
        <v>34</v>
      </c>
      <c r="E38" s="44"/>
      <c r="F38" s="85"/>
      <c r="G38" s="123"/>
      <c r="H38" s="123"/>
      <c r="I38" s="294">
        <f t="shared" si="9"/>
        <v>138</v>
      </c>
      <c r="J38" s="295"/>
      <c r="K38" s="294">
        <f t="shared" si="10"/>
        <v>138</v>
      </c>
      <c r="L38" s="296">
        <f>Q38+S38</f>
        <v>138</v>
      </c>
      <c r="M38" s="47"/>
      <c r="N38" s="140"/>
      <c r="O38" s="141"/>
      <c r="P38" s="141"/>
      <c r="Q38" s="291">
        <v>54</v>
      </c>
      <c r="R38" s="291"/>
      <c r="S38" s="292">
        <v>84</v>
      </c>
      <c r="T38" s="68"/>
      <c r="U38" s="42"/>
      <c r="V38" s="42"/>
      <c r="W38" s="42"/>
      <c r="X38" s="42"/>
      <c r="Y38" s="64"/>
      <c r="Z38" s="59"/>
      <c r="AA38" s="59"/>
      <c r="AB38" s="59"/>
      <c r="AC38" s="10">
        <f t="shared" si="8"/>
        <v>138</v>
      </c>
      <c r="AD38" s="24"/>
      <c r="AE38" s="23"/>
      <c r="AF38" s="23"/>
      <c r="AG38" s="23"/>
      <c r="AH38" s="23"/>
      <c r="AI38" s="23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</row>
    <row r="39" spans="1:231" ht="31.5" x14ac:dyDescent="0.25">
      <c r="A39" s="115" t="s">
        <v>119</v>
      </c>
      <c r="B39" s="71" t="s">
        <v>82</v>
      </c>
      <c r="C39" s="63"/>
      <c r="D39" s="72"/>
      <c r="E39" s="72"/>
      <c r="F39" s="72"/>
      <c r="G39" s="72"/>
      <c r="H39" s="78"/>
      <c r="I39" s="84">
        <f>SUM(I40)</f>
        <v>120</v>
      </c>
      <c r="J39" s="84">
        <f t="shared" ref="J39:P39" si="11">SUM(J40)</f>
        <v>0</v>
      </c>
      <c r="K39" s="84">
        <f t="shared" si="11"/>
        <v>120</v>
      </c>
      <c r="L39" s="84">
        <f t="shared" si="11"/>
        <v>80</v>
      </c>
      <c r="M39" s="84">
        <f t="shared" si="11"/>
        <v>40</v>
      </c>
      <c r="N39" s="84">
        <f t="shared" si="11"/>
        <v>0</v>
      </c>
      <c r="O39" s="84">
        <f t="shared" si="11"/>
        <v>0</v>
      </c>
      <c r="P39" s="84">
        <f t="shared" si="11"/>
        <v>0</v>
      </c>
      <c r="Q39" s="62"/>
      <c r="R39" s="62"/>
      <c r="S39" s="62"/>
      <c r="T39" s="62"/>
      <c r="U39" s="64"/>
      <c r="V39" s="64"/>
      <c r="W39" s="64"/>
      <c r="X39" s="64"/>
      <c r="Y39" s="64"/>
      <c r="Z39" s="59"/>
      <c r="AA39" s="59"/>
      <c r="AB39" s="59"/>
      <c r="AC39" s="10">
        <f t="shared" si="8"/>
        <v>0</v>
      </c>
      <c r="AD39" s="24">
        <f t="shared" ref="AD39:AD45" si="12">K39+J39</f>
        <v>120</v>
      </c>
      <c r="AE39" s="23" t="str">
        <f t="shared" ref="AE39:AE40" si="13">IF(AC39=AD39,0,"ОШИБКА")</f>
        <v>ОШИБКА</v>
      </c>
      <c r="AF39" s="23"/>
      <c r="AG39" s="23"/>
      <c r="AH39" s="23"/>
      <c r="AI39" s="23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</row>
    <row r="40" spans="1:231" ht="31.5" x14ac:dyDescent="0.25">
      <c r="A40" s="157" t="s">
        <v>133</v>
      </c>
      <c r="B40" s="12" t="s">
        <v>107</v>
      </c>
      <c r="C40" s="120"/>
      <c r="D40" s="120" t="s">
        <v>34</v>
      </c>
      <c r="E40" s="44" t="s">
        <v>34</v>
      </c>
      <c r="F40" s="44"/>
      <c r="G40" s="120"/>
      <c r="H40" s="120"/>
      <c r="I40" s="67">
        <f>J40+K40</f>
        <v>120</v>
      </c>
      <c r="J40" s="13"/>
      <c r="K40" s="118">
        <f>SUM(L40:P40)</f>
        <v>120</v>
      </c>
      <c r="L40" s="47">
        <v>80</v>
      </c>
      <c r="M40" s="47">
        <v>40</v>
      </c>
      <c r="N40" s="140"/>
      <c r="O40" s="141"/>
      <c r="P40" s="141"/>
      <c r="Q40" s="118">
        <v>38</v>
      </c>
      <c r="R40" s="118"/>
      <c r="S40" s="118">
        <v>46</v>
      </c>
      <c r="T40" s="118"/>
      <c r="U40" s="42">
        <v>36</v>
      </c>
      <c r="V40" s="42"/>
      <c r="W40" s="42"/>
      <c r="X40" s="42"/>
      <c r="Y40" s="64"/>
      <c r="Z40" s="59"/>
      <c r="AA40" s="59"/>
      <c r="AB40" s="59"/>
      <c r="AC40" s="10">
        <f t="shared" si="8"/>
        <v>120</v>
      </c>
      <c r="AD40" s="24">
        <f t="shared" si="12"/>
        <v>120</v>
      </c>
      <c r="AE40" s="23">
        <f t="shared" si="13"/>
        <v>0</v>
      </c>
      <c r="AF40" s="23"/>
      <c r="AG40" s="23"/>
      <c r="AH40" s="23"/>
      <c r="AI40" s="23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</row>
    <row r="41" spans="1:231" s="11" customFormat="1" ht="15.75" x14ac:dyDescent="0.25">
      <c r="A41" s="115" t="s">
        <v>117</v>
      </c>
      <c r="B41" s="57" t="s">
        <v>118</v>
      </c>
      <c r="C41" s="63"/>
      <c r="D41" s="72"/>
      <c r="E41" s="72"/>
      <c r="F41" s="72"/>
      <c r="G41" s="72"/>
      <c r="H41" s="72"/>
      <c r="I41" s="61">
        <f t="shared" ref="I41:P41" si="14">SUM(I42:I45)</f>
        <v>254</v>
      </c>
      <c r="J41" s="61">
        <f t="shared" si="14"/>
        <v>16</v>
      </c>
      <c r="K41" s="61">
        <f t="shared" si="14"/>
        <v>238</v>
      </c>
      <c r="L41" s="61">
        <f t="shared" si="14"/>
        <v>44</v>
      </c>
      <c r="M41" s="61">
        <f t="shared" si="14"/>
        <v>178</v>
      </c>
      <c r="N41" s="61">
        <f t="shared" si="14"/>
        <v>0</v>
      </c>
      <c r="O41" s="61">
        <f t="shared" si="14"/>
        <v>4</v>
      </c>
      <c r="P41" s="61">
        <f t="shared" si="14"/>
        <v>12</v>
      </c>
      <c r="Q41" s="115"/>
      <c r="R41" s="115"/>
      <c r="S41" s="115"/>
      <c r="T41" s="115"/>
      <c r="U41" s="116"/>
      <c r="V41" s="116"/>
      <c r="W41" s="116"/>
      <c r="X41" s="116"/>
      <c r="Y41" s="116"/>
      <c r="Z41" s="115"/>
      <c r="AA41" s="115"/>
      <c r="AB41" s="115"/>
      <c r="AC41" s="10">
        <f t="shared" si="8"/>
        <v>0</v>
      </c>
      <c r="AD41" s="24">
        <f t="shared" si="12"/>
        <v>254</v>
      </c>
      <c r="AE41" s="23" t="str">
        <f t="shared" ref="AE41:AE45" si="15">IF(AC41=AD41,0,"ОШИБКА")</f>
        <v>ОШИБКА</v>
      </c>
      <c r="AF41" s="9"/>
      <c r="AG41" s="9"/>
      <c r="AH41" s="9"/>
      <c r="AI41" s="9"/>
    </row>
    <row r="42" spans="1:231" ht="15.75" x14ac:dyDescent="0.25">
      <c r="A42" s="141" t="s">
        <v>46</v>
      </c>
      <c r="B42" s="111" t="s">
        <v>98</v>
      </c>
      <c r="C42" s="118"/>
      <c r="D42" s="118"/>
      <c r="E42" s="47" t="s">
        <v>32</v>
      </c>
      <c r="F42" s="47"/>
      <c r="G42" s="118"/>
      <c r="H42" s="118"/>
      <c r="I42" s="67">
        <f>J42+K42</f>
        <v>72</v>
      </c>
      <c r="J42" s="48">
        <v>6</v>
      </c>
      <c r="K42" s="67">
        <f>SUM(L42:P42)</f>
        <v>66</v>
      </c>
      <c r="L42" s="43">
        <v>10</v>
      </c>
      <c r="M42" s="47">
        <v>48</v>
      </c>
      <c r="N42" s="141"/>
      <c r="O42" s="141">
        <v>2</v>
      </c>
      <c r="P42" s="141">
        <v>6</v>
      </c>
      <c r="Q42" s="116"/>
      <c r="R42" s="116"/>
      <c r="S42" s="116">
        <v>26</v>
      </c>
      <c r="T42" s="116"/>
      <c r="U42" s="158">
        <v>40</v>
      </c>
      <c r="V42" s="158">
        <v>6</v>
      </c>
      <c r="W42" s="158"/>
      <c r="X42" s="158"/>
      <c r="Y42" s="116"/>
      <c r="Z42" s="116"/>
      <c r="AA42" s="116"/>
      <c r="AB42" s="116"/>
      <c r="AC42" s="10">
        <f t="shared" si="8"/>
        <v>72</v>
      </c>
      <c r="AD42" s="24">
        <f t="shared" si="12"/>
        <v>72</v>
      </c>
      <c r="AE42" s="23">
        <f t="shared" si="15"/>
        <v>0</v>
      </c>
      <c r="AF42" s="23"/>
      <c r="AG42" s="23"/>
      <c r="AH42" s="23"/>
      <c r="AI42" s="23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</row>
    <row r="43" spans="1:231" ht="15.75" x14ac:dyDescent="0.25">
      <c r="A43" s="141" t="s">
        <v>47</v>
      </c>
      <c r="B43" s="114" t="s">
        <v>99</v>
      </c>
      <c r="C43" s="118"/>
      <c r="D43" s="118"/>
      <c r="E43" s="47"/>
      <c r="F43" s="47" t="s">
        <v>32</v>
      </c>
      <c r="G43" s="118"/>
      <c r="H43" s="118"/>
      <c r="I43" s="67">
        <f t="shared" ref="I43:I45" si="16">J43+K43</f>
        <v>58</v>
      </c>
      <c r="J43" s="48">
        <v>4</v>
      </c>
      <c r="K43" s="67">
        <f t="shared" ref="K43:K45" si="17">SUM(L43:P43)</f>
        <v>54</v>
      </c>
      <c r="L43" s="43">
        <v>20</v>
      </c>
      <c r="M43" s="47">
        <v>26</v>
      </c>
      <c r="N43" s="141"/>
      <c r="O43" s="141">
        <v>2</v>
      </c>
      <c r="P43" s="141">
        <v>6</v>
      </c>
      <c r="Q43" s="119"/>
      <c r="R43" s="116"/>
      <c r="S43" s="116"/>
      <c r="T43" s="116"/>
      <c r="U43" s="158"/>
      <c r="V43" s="158"/>
      <c r="W43" s="158">
        <v>54</v>
      </c>
      <c r="X43" s="158">
        <v>4</v>
      </c>
      <c r="Y43" s="116"/>
      <c r="Z43" s="116"/>
      <c r="AA43" s="116"/>
      <c r="AB43" s="116"/>
      <c r="AC43" s="10">
        <f t="shared" si="8"/>
        <v>58</v>
      </c>
      <c r="AD43" s="24">
        <f t="shared" si="12"/>
        <v>58</v>
      </c>
      <c r="AE43" s="23">
        <f t="shared" si="15"/>
        <v>0</v>
      </c>
      <c r="AF43" s="23"/>
      <c r="AG43" s="23"/>
      <c r="AH43" s="23"/>
      <c r="AI43" s="23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</row>
    <row r="44" spans="1:231" ht="15.75" x14ac:dyDescent="0.25">
      <c r="A44" s="141" t="s">
        <v>48</v>
      </c>
      <c r="B44" s="114" t="s">
        <v>100</v>
      </c>
      <c r="C44" s="118"/>
      <c r="D44" s="118"/>
      <c r="E44" s="47"/>
      <c r="F44" s="47" t="s">
        <v>34</v>
      </c>
      <c r="G44" s="118"/>
      <c r="H44" s="118"/>
      <c r="I44" s="67">
        <f t="shared" si="16"/>
        <v>36</v>
      </c>
      <c r="J44" s="48">
        <v>0</v>
      </c>
      <c r="K44" s="67">
        <f t="shared" si="17"/>
        <v>36</v>
      </c>
      <c r="L44" s="43">
        <v>10</v>
      </c>
      <c r="M44" s="47">
        <v>26</v>
      </c>
      <c r="N44" s="141"/>
      <c r="O44" s="141"/>
      <c r="P44" s="141"/>
      <c r="Q44" s="116"/>
      <c r="R44" s="116"/>
      <c r="S44" s="116"/>
      <c r="T44" s="116"/>
      <c r="U44" s="158"/>
      <c r="V44" s="158"/>
      <c r="W44" s="158">
        <v>36</v>
      </c>
      <c r="X44" s="158"/>
      <c r="Y44" s="116"/>
      <c r="Z44" s="116"/>
      <c r="AA44" s="116"/>
      <c r="AB44" s="116"/>
      <c r="AC44" s="10">
        <f t="shared" si="8"/>
        <v>36</v>
      </c>
      <c r="AD44" s="24">
        <f t="shared" si="12"/>
        <v>36</v>
      </c>
      <c r="AE44" s="23">
        <f t="shared" si="15"/>
        <v>0</v>
      </c>
      <c r="AF44" s="23"/>
      <c r="AG44" s="23"/>
      <c r="AH44" s="23"/>
      <c r="AI44" s="23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</row>
    <row r="45" spans="1:231" ht="15.75" x14ac:dyDescent="0.25">
      <c r="A45" s="141" t="s">
        <v>49</v>
      </c>
      <c r="B45" s="114" t="s">
        <v>38</v>
      </c>
      <c r="C45" s="118"/>
      <c r="D45" s="118"/>
      <c r="E45" s="47"/>
      <c r="F45" s="47" t="s">
        <v>105</v>
      </c>
      <c r="G45" s="118" t="s">
        <v>34</v>
      </c>
      <c r="H45" s="118"/>
      <c r="I45" s="67">
        <f t="shared" si="16"/>
        <v>88</v>
      </c>
      <c r="J45" s="48">
        <v>6</v>
      </c>
      <c r="K45" s="67">
        <f t="shared" si="17"/>
        <v>82</v>
      </c>
      <c r="L45" s="43">
        <v>4</v>
      </c>
      <c r="M45" s="47">
        <v>78</v>
      </c>
      <c r="N45" s="141"/>
      <c r="O45" s="141"/>
      <c r="P45" s="141"/>
      <c r="Q45" s="116"/>
      <c r="R45" s="116"/>
      <c r="S45" s="116"/>
      <c r="T45" s="116"/>
      <c r="U45" s="158"/>
      <c r="V45" s="158"/>
      <c r="W45" s="158">
        <v>48</v>
      </c>
      <c r="X45" s="158"/>
      <c r="Y45" s="116">
        <v>34</v>
      </c>
      <c r="Z45" s="116">
        <v>6</v>
      </c>
      <c r="AA45" s="116"/>
      <c r="AB45" s="116"/>
      <c r="AC45" s="10">
        <f t="shared" si="8"/>
        <v>88</v>
      </c>
      <c r="AD45" s="24">
        <f t="shared" si="12"/>
        <v>88</v>
      </c>
      <c r="AE45" s="23">
        <f t="shared" si="15"/>
        <v>0</v>
      </c>
      <c r="AF45" s="23"/>
      <c r="AG45" s="23"/>
      <c r="AH45" s="23"/>
      <c r="AI45" s="23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</row>
    <row r="46" spans="1:231" ht="15.75" x14ac:dyDescent="0.25">
      <c r="A46" s="115" t="s">
        <v>45</v>
      </c>
      <c r="B46" s="86" t="s">
        <v>51</v>
      </c>
      <c r="C46" s="79"/>
      <c r="D46" s="80"/>
      <c r="E46" s="80"/>
      <c r="F46" s="80"/>
      <c r="G46" s="80"/>
      <c r="H46" s="81"/>
      <c r="I46" s="87">
        <f t="shared" ref="I46:P46" si="18">I47+I52+I57+I62</f>
        <v>1932</v>
      </c>
      <c r="J46" s="87">
        <f t="shared" si="18"/>
        <v>16</v>
      </c>
      <c r="K46" s="87">
        <f t="shared" si="18"/>
        <v>548</v>
      </c>
      <c r="L46" s="87">
        <f t="shared" si="18"/>
        <v>164</v>
      </c>
      <c r="M46" s="87">
        <f t="shared" si="18"/>
        <v>312</v>
      </c>
      <c r="N46" s="87">
        <f t="shared" si="18"/>
        <v>1368</v>
      </c>
      <c r="O46" s="87">
        <f t="shared" si="18"/>
        <v>18</v>
      </c>
      <c r="P46" s="87">
        <f t="shared" si="18"/>
        <v>54</v>
      </c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0">
        <f t="shared" ref="AC46:AC61" si="19">SUM(Q46:AB46)</f>
        <v>0</v>
      </c>
      <c r="AD46" s="24">
        <f t="shared" ref="AD46:AD61" si="20">K46+J46</f>
        <v>564</v>
      </c>
      <c r="AE46" s="23" t="str">
        <f t="shared" ref="AE46:AE69" si="21">IF(AC46=AD46,0,"ОШИБКА")</f>
        <v>ОШИБКА</v>
      </c>
      <c r="AF46" s="23"/>
      <c r="AG46" s="23"/>
      <c r="AH46" s="23"/>
      <c r="AI46" s="23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</row>
    <row r="47" spans="1:231" ht="126" x14ac:dyDescent="0.25">
      <c r="A47" s="115" t="s">
        <v>52</v>
      </c>
      <c r="B47" s="113" t="s">
        <v>106</v>
      </c>
      <c r="C47" s="101"/>
      <c r="D47" s="102"/>
      <c r="E47" s="102"/>
      <c r="F47" s="102"/>
      <c r="G47" s="102"/>
      <c r="H47" s="84"/>
      <c r="I47" s="88">
        <f>SUM(I48:I51)</f>
        <v>356</v>
      </c>
      <c r="J47" s="88">
        <f t="shared" ref="J47:P47" si="22">SUM(J48:J51)</f>
        <v>4</v>
      </c>
      <c r="K47" s="88">
        <f t="shared" si="22"/>
        <v>136</v>
      </c>
      <c r="L47" s="88">
        <f t="shared" si="22"/>
        <v>20</v>
      </c>
      <c r="M47" s="88">
        <f t="shared" si="22"/>
        <v>92</v>
      </c>
      <c r="N47" s="88">
        <f t="shared" si="22"/>
        <v>216</v>
      </c>
      <c r="O47" s="88">
        <f t="shared" si="22"/>
        <v>6</v>
      </c>
      <c r="P47" s="88">
        <f t="shared" si="22"/>
        <v>18</v>
      </c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0">
        <f t="shared" si="19"/>
        <v>0</v>
      </c>
      <c r="AD47" s="24">
        <f t="shared" si="20"/>
        <v>140</v>
      </c>
      <c r="AE47" s="23" t="str">
        <f t="shared" si="21"/>
        <v>ОШИБКА</v>
      </c>
      <c r="AF47" s="23"/>
      <c r="AG47" s="23"/>
      <c r="AH47" s="23"/>
      <c r="AI47" s="23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</row>
    <row r="48" spans="1:231" s="3" customFormat="1" ht="47.25" x14ac:dyDescent="0.25">
      <c r="A48" s="141" t="s">
        <v>53</v>
      </c>
      <c r="B48" s="112" t="s">
        <v>102</v>
      </c>
      <c r="C48" s="125"/>
      <c r="D48" s="125"/>
      <c r="E48" s="89"/>
      <c r="F48" s="89" t="s">
        <v>32</v>
      </c>
      <c r="G48" s="125"/>
      <c r="H48" s="127"/>
      <c r="I48" s="67">
        <f>J48+K48</f>
        <v>124</v>
      </c>
      <c r="J48" s="48">
        <v>4</v>
      </c>
      <c r="K48" s="67">
        <f>SUM(L48:P48)</f>
        <v>120</v>
      </c>
      <c r="L48" s="144">
        <v>20</v>
      </c>
      <c r="M48" s="145">
        <v>92</v>
      </c>
      <c r="N48" s="141"/>
      <c r="O48" s="42">
        <v>2</v>
      </c>
      <c r="P48" s="141">
        <v>6</v>
      </c>
      <c r="Q48" s="119"/>
      <c r="R48" s="119"/>
      <c r="S48" s="119"/>
      <c r="T48" s="119"/>
      <c r="U48" s="13">
        <v>76</v>
      </c>
      <c r="V48" s="13">
        <v>4</v>
      </c>
      <c r="W48" s="13">
        <v>44</v>
      </c>
      <c r="X48" s="13"/>
      <c r="Y48" s="119"/>
      <c r="Z48" s="119"/>
      <c r="AA48" s="119"/>
      <c r="AB48" s="119"/>
      <c r="AC48" s="10">
        <f t="shared" si="19"/>
        <v>124</v>
      </c>
      <c r="AD48" s="24">
        <f t="shared" si="20"/>
        <v>124</v>
      </c>
      <c r="AE48" s="23">
        <f t="shared" si="21"/>
        <v>0</v>
      </c>
      <c r="AF48" s="25" t="e">
        <f>J48+K48+#REF!+O48+P48</f>
        <v>#REF!</v>
      </c>
      <c r="AG48" s="8"/>
      <c r="AH48" s="26">
        <f t="shared" ref="AH48:AH61" si="23">I48-J48</f>
        <v>120</v>
      </c>
      <c r="AI48" s="26" t="e">
        <f>S48+T48+U48+V48+W48+X48+Y48+Z48+AA48+AB48+#REF!+#REF!+#REF!+#REF!</f>
        <v>#REF!</v>
      </c>
    </row>
    <row r="49" spans="1:231" ht="15.75" x14ac:dyDescent="0.25">
      <c r="A49" s="141" t="s">
        <v>44</v>
      </c>
      <c r="B49" s="111" t="s">
        <v>85</v>
      </c>
      <c r="C49" s="116"/>
      <c r="D49" s="116"/>
      <c r="E49" s="141"/>
      <c r="F49" s="141" t="s">
        <v>34</v>
      </c>
      <c r="G49" s="116"/>
      <c r="H49" s="116"/>
      <c r="I49" s="67">
        <f>N49</f>
        <v>108</v>
      </c>
      <c r="J49" s="48"/>
      <c r="K49" s="67"/>
      <c r="L49" s="43"/>
      <c r="M49" s="141"/>
      <c r="N49" s="141">
        <v>108</v>
      </c>
      <c r="O49" s="141"/>
      <c r="P49" s="141"/>
      <c r="Q49" s="116"/>
      <c r="R49" s="116"/>
      <c r="S49" s="116"/>
      <c r="T49" s="116"/>
      <c r="U49" s="158"/>
      <c r="V49" s="158"/>
      <c r="W49" s="158">
        <v>108</v>
      </c>
      <c r="X49" s="158"/>
      <c r="Y49" s="116"/>
      <c r="Z49" s="116"/>
      <c r="AA49" s="115"/>
      <c r="AB49" s="116"/>
      <c r="AC49" s="10">
        <f t="shared" si="19"/>
        <v>108</v>
      </c>
      <c r="AD49" s="24">
        <f t="shared" si="20"/>
        <v>0</v>
      </c>
      <c r="AE49" s="23" t="str">
        <f t="shared" si="21"/>
        <v>ОШИБКА</v>
      </c>
      <c r="AF49" s="23"/>
      <c r="AG49" s="23"/>
      <c r="AH49" s="26">
        <f t="shared" si="23"/>
        <v>108</v>
      </c>
      <c r="AI49" s="26" t="e">
        <f>S49+T49+U49+V49+W49+X49+Y49+Z49+AA49+AB49+#REF!+#REF!+#REF!+#REF!</f>
        <v>#REF!</v>
      </c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</row>
    <row r="50" spans="1:231" ht="15.75" x14ac:dyDescent="0.25">
      <c r="A50" s="141" t="s">
        <v>54</v>
      </c>
      <c r="B50" s="111" t="s">
        <v>86</v>
      </c>
      <c r="C50" s="116"/>
      <c r="D50" s="116"/>
      <c r="E50" s="141"/>
      <c r="F50" s="141" t="s">
        <v>34</v>
      </c>
      <c r="G50" s="116"/>
      <c r="H50" s="116"/>
      <c r="I50" s="67">
        <f>N50</f>
        <v>108</v>
      </c>
      <c r="J50" s="48"/>
      <c r="K50" s="67"/>
      <c r="L50" s="43"/>
      <c r="M50" s="141"/>
      <c r="N50" s="141">
        <v>108</v>
      </c>
      <c r="O50" s="141"/>
      <c r="P50" s="141"/>
      <c r="Q50" s="116"/>
      <c r="R50" s="116"/>
      <c r="S50" s="116"/>
      <c r="T50" s="116"/>
      <c r="U50" s="158"/>
      <c r="V50" s="158"/>
      <c r="W50" s="158">
        <v>108</v>
      </c>
      <c r="X50" s="158"/>
      <c r="Y50" s="116"/>
      <c r="Z50" s="116"/>
      <c r="AA50" s="115"/>
      <c r="AB50" s="116"/>
      <c r="AC50" s="10">
        <f t="shared" si="19"/>
        <v>108</v>
      </c>
      <c r="AD50" s="24">
        <f t="shared" si="20"/>
        <v>0</v>
      </c>
      <c r="AE50" s="23" t="str">
        <f t="shared" si="21"/>
        <v>ОШИБКА</v>
      </c>
      <c r="AF50" s="23"/>
      <c r="AG50" s="23"/>
      <c r="AH50" s="26">
        <f t="shared" si="23"/>
        <v>108</v>
      </c>
      <c r="AI50" s="26" t="e">
        <f>S50+T50+U50+V50+W50+X50+Y50+Z50+AA50+AB50+#REF!+#REF!+#REF!+#REF!</f>
        <v>#REF!</v>
      </c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</row>
    <row r="51" spans="1:231" ht="15.75" x14ac:dyDescent="0.25">
      <c r="A51" s="141"/>
      <c r="B51" s="111" t="s">
        <v>87</v>
      </c>
      <c r="C51" s="126"/>
      <c r="D51" s="126"/>
      <c r="E51" s="40"/>
      <c r="F51" s="40" t="s">
        <v>108</v>
      </c>
      <c r="G51" s="126"/>
      <c r="H51" s="124"/>
      <c r="I51" s="67">
        <f>O51+P51</f>
        <v>16</v>
      </c>
      <c r="J51" s="48"/>
      <c r="K51" s="116">
        <v>16</v>
      </c>
      <c r="L51" s="43"/>
      <c r="M51" s="141"/>
      <c r="N51" s="141"/>
      <c r="O51" s="141">
        <v>4</v>
      </c>
      <c r="P51" s="141">
        <v>12</v>
      </c>
      <c r="Q51" s="116"/>
      <c r="R51" s="116"/>
      <c r="S51" s="116"/>
      <c r="T51" s="116"/>
      <c r="U51" s="158"/>
      <c r="V51" s="158"/>
      <c r="W51" s="158">
        <v>16</v>
      </c>
      <c r="X51" s="158"/>
      <c r="Y51" s="116"/>
      <c r="Z51" s="116"/>
      <c r="AA51" s="116"/>
      <c r="AB51" s="116"/>
      <c r="AC51" s="10">
        <f t="shared" si="19"/>
        <v>16</v>
      </c>
      <c r="AD51" s="24">
        <f t="shared" si="20"/>
        <v>16</v>
      </c>
      <c r="AE51" s="23">
        <f t="shared" si="21"/>
        <v>0</v>
      </c>
      <c r="AF51" s="23"/>
      <c r="AG51" s="23"/>
      <c r="AH51" s="26">
        <f t="shared" si="23"/>
        <v>16</v>
      </c>
      <c r="AI51" s="26" t="e">
        <f>S51+T51+U51+V51+W51+X51+Y51+Z51+AA51+AB51+#REF!+#REF!+#REF!+#REF!</f>
        <v>#REF!</v>
      </c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</row>
    <row r="52" spans="1:231" ht="47.25" x14ac:dyDescent="0.25">
      <c r="A52" s="115" t="s">
        <v>55</v>
      </c>
      <c r="B52" s="117" t="s">
        <v>103</v>
      </c>
      <c r="C52" s="134"/>
      <c r="D52" s="135"/>
      <c r="E52" s="135"/>
      <c r="F52" s="135"/>
      <c r="G52" s="135"/>
      <c r="H52" s="136"/>
      <c r="I52" s="87">
        <f>SUM(I53:I56)</f>
        <v>248</v>
      </c>
      <c r="J52" s="87">
        <f t="shared" ref="J52:P52" si="24">SUM(J53:J56)</f>
        <v>4</v>
      </c>
      <c r="K52" s="87">
        <f t="shared" si="24"/>
        <v>100</v>
      </c>
      <c r="L52" s="87">
        <f t="shared" si="24"/>
        <v>26</v>
      </c>
      <c r="M52" s="87">
        <f t="shared" si="24"/>
        <v>50</v>
      </c>
      <c r="N52" s="87">
        <f t="shared" si="24"/>
        <v>144</v>
      </c>
      <c r="O52" s="87">
        <f t="shared" si="24"/>
        <v>6</v>
      </c>
      <c r="P52" s="87">
        <f t="shared" si="24"/>
        <v>18</v>
      </c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0">
        <f t="shared" si="19"/>
        <v>0</v>
      </c>
      <c r="AD52" s="24">
        <f t="shared" si="20"/>
        <v>104</v>
      </c>
      <c r="AE52" s="23" t="str">
        <f t="shared" si="21"/>
        <v>ОШИБКА</v>
      </c>
      <c r="AF52" s="23"/>
      <c r="AG52" s="23"/>
      <c r="AH52" s="26">
        <f t="shared" si="23"/>
        <v>244</v>
      </c>
      <c r="AI52" s="26" t="e">
        <f>S52+T52+U52+V52+W52+X52+Y52+Z52+AA52+AB52+#REF!+#REF!+#REF!+#REF!</f>
        <v>#REF!</v>
      </c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</row>
    <row r="53" spans="1:231" ht="31.5" customHeight="1" x14ac:dyDescent="0.25">
      <c r="A53" s="141" t="s">
        <v>56</v>
      </c>
      <c r="B53" s="114" t="s">
        <v>103</v>
      </c>
      <c r="C53" s="127"/>
      <c r="D53" s="127"/>
      <c r="E53" s="90"/>
      <c r="F53" s="90" t="s">
        <v>105</v>
      </c>
      <c r="G53" s="127" t="s">
        <v>32</v>
      </c>
      <c r="H53" s="127"/>
      <c r="I53" s="67">
        <f>J53+K53</f>
        <v>88</v>
      </c>
      <c r="J53" s="48">
        <v>4</v>
      </c>
      <c r="K53" s="67">
        <f>SUM(L53:P53)</f>
        <v>84</v>
      </c>
      <c r="L53" s="146">
        <v>26</v>
      </c>
      <c r="M53" s="147">
        <v>50</v>
      </c>
      <c r="N53" s="141"/>
      <c r="O53" s="141">
        <v>2</v>
      </c>
      <c r="P53" s="141">
        <v>6</v>
      </c>
      <c r="Q53" s="116"/>
      <c r="R53" s="116"/>
      <c r="S53" s="116"/>
      <c r="T53" s="116"/>
      <c r="U53" s="13"/>
      <c r="V53" s="158"/>
      <c r="W53" s="158">
        <v>48</v>
      </c>
      <c r="X53" s="158">
        <v>4</v>
      </c>
      <c r="Y53" s="116">
        <v>36</v>
      </c>
      <c r="Z53" s="116"/>
      <c r="AA53" s="116"/>
      <c r="AB53" s="116"/>
      <c r="AC53" s="10">
        <f t="shared" si="19"/>
        <v>88</v>
      </c>
      <c r="AD53" s="24">
        <f t="shared" si="20"/>
        <v>88</v>
      </c>
      <c r="AE53" s="23">
        <f t="shared" si="21"/>
        <v>0</v>
      </c>
      <c r="AF53" s="24" t="e">
        <f>L53+M53+#REF!</f>
        <v>#REF!</v>
      </c>
      <c r="AG53" s="24" t="e">
        <f>J53+K53+#REF!+O53+P53</f>
        <v>#REF!</v>
      </c>
      <c r="AH53" s="26">
        <f t="shared" si="23"/>
        <v>84</v>
      </c>
      <c r="AI53" s="26" t="e">
        <f>S53+T53+U53+V53+W53+X53+Y53+Z53+AA53+AB53+#REF!+#REF!+#REF!+#REF!</f>
        <v>#REF!</v>
      </c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</row>
    <row r="54" spans="1:231" ht="15.75" x14ac:dyDescent="0.25">
      <c r="A54" s="141" t="s">
        <v>57</v>
      </c>
      <c r="B54" s="111" t="s">
        <v>85</v>
      </c>
      <c r="C54" s="118"/>
      <c r="D54" s="118"/>
      <c r="E54" s="47"/>
      <c r="F54" s="47"/>
      <c r="G54" s="118" t="s">
        <v>34</v>
      </c>
      <c r="H54" s="118"/>
      <c r="I54" s="67">
        <v>72</v>
      </c>
      <c r="J54" s="48"/>
      <c r="K54" s="67"/>
      <c r="L54" s="43"/>
      <c r="M54" s="42"/>
      <c r="N54" s="42">
        <v>72</v>
      </c>
      <c r="O54" s="42"/>
      <c r="P54" s="42"/>
      <c r="Q54" s="116"/>
      <c r="R54" s="116"/>
      <c r="S54" s="116"/>
      <c r="T54" s="116"/>
      <c r="U54" s="158"/>
      <c r="V54" s="158"/>
      <c r="W54" s="158"/>
      <c r="X54" s="158"/>
      <c r="Y54" s="116">
        <v>72</v>
      </c>
      <c r="Z54" s="116"/>
      <c r="AA54" s="116"/>
      <c r="AB54" s="116"/>
      <c r="AC54" s="10">
        <f t="shared" si="19"/>
        <v>72</v>
      </c>
      <c r="AD54" s="24">
        <f t="shared" si="20"/>
        <v>0</v>
      </c>
      <c r="AE54" s="23" t="str">
        <f t="shared" si="21"/>
        <v>ОШИБКА</v>
      </c>
      <c r="AF54" s="23"/>
      <c r="AG54" s="23"/>
      <c r="AH54" s="26">
        <f t="shared" si="23"/>
        <v>72</v>
      </c>
      <c r="AI54" s="26" t="e">
        <f>S54+T54+U54+V54+W54+X54+Y54+Z54+AA54+AB54+#REF!+#REF!+#REF!+#REF!</f>
        <v>#REF!</v>
      </c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</row>
    <row r="55" spans="1:231" ht="15.75" x14ac:dyDescent="0.25">
      <c r="A55" s="141" t="s">
        <v>58</v>
      </c>
      <c r="B55" s="111" t="s">
        <v>86</v>
      </c>
      <c r="C55" s="118"/>
      <c r="D55" s="118"/>
      <c r="E55" s="47"/>
      <c r="F55" s="47"/>
      <c r="G55" s="118" t="s">
        <v>34</v>
      </c>
      <c r="H55" s="118"/>
      <c r="I55" s="67">
        <v>72</v>
      </c>
      <c r="J55" s="48"/>
      <c r="K55" s="67"/>
      <c r="L55" s="43"/>
      <c r="M55" s="42"/>
      <c r="N55" s="42">
        <v>72</v>
      </c>
      <c r="O55" s="42"/>
      <c r="P55" s="42"/>
      <c r="Q55" s="116"/>
      <c r="R55" s="116"/>
      <c r="S55" s="116"/>
      <c r="T55" s="116"/>
      <c r="U55" s="158"/>
      <c r="V55" s="158"/>
      <c r="W55" s="158"/>
      <c r="X55" s="158"/>
      <c r="Y55" s="116">
        <v>72</v>
      </c>
      <c r="Z55" s="116"/>
      <c r="AA55" s="116"/>
      <c r="AB55" s="116"/>
      <c r="AC55" s="10">
        <f t="shared" si="19"/>
        <v>72</v>
      </c>
      <c r="AD55" s="24">
        <f t="shared" si="20"/>
        <v>0</v>
      </c>
      <c r="AE55" s="23" t="str">
        <f t="shared" si="21"/>
        <v>ОШИБКА</v>
      </c>
      <c r="AF55" s="23"/>
      <c r="AG55" s="23"/>
      <c r="AH55" s="26">
        <f t="shared" si="23"/>
        <v>72</v>
      </c>
      <c r="AI55" s="26" t="e">
        <f>S55+T55+U55+V55+W55+X55+Y55+Z55+AA55+AB55+#REF!+#REF!+#REF!+#REF!</f>
        <v>#REF!</v>
      </c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</row>
    <row r="56" spans="1:231" ht="15.75" x14ac:dyDescent="0.25">
      <c r="A56" s="141"/>
      <c r="B56" s="111" t="s">
        <v>88</v>
      </c>
      <c r="C56" s="124"/>
      <c r="D56" s="124"/>
      <c r="E56" s="51"/>
      <c r="F56" s="51"/>
      <c r="G56" s="124" t="s">
        <v>108</v>
      </c>
      <c r="H56" s="124"/>
      <c r="I56" s="67">
        <v>16</v>
      </c>
      <c r="J56" s="48"/>
      <c r="K56" s="67">
        <v>16</v>
      </c>
      <c r="L56" s="43"/>
      <c r="M56" s="42"/>
      <c r="N56" s="42"/>
      <c r="O56" s="42">
        <v>4</v>
      </c>
      <c r="P56" s="42">
        <v>12</v>
      </c>
      <c r="Q56" s="116"/>
      <c r="R56" s="116"/>
      <c r="S56" s="116"/>
      <c r="T56" s="116"/>
      <c r="U56" s="158"/>
      <c r="V56" s="158"/>
      <c r="W56" s="158"/>
      <c r="X56" s="158"/>
      <c r="Y56" s="116">
        <v>16</v>
      </c>
      <c r="Z56" s="116"/>
      <c r="AA56" s="116"/>
      <c r="AB56" s="116"/>
      <c r="AC56" s="10">
        <f t="shared" si="19"/>
        <v>16</v>
      </c>
      <c r="AD56" s="24">
        <f t="shared" si="20"/>
        <v>16</v>
      </c>
      <c r="AE56" s="23">
        <f t="shared" si="21"/>
        <v>0</v>
      </c>
      <c r="AF56" s="23"/>
      <c r="AG56" s="23"/>
      <c r="AH56" s="26">
        <f t="shared" si="23"/>
        <v>16</v>
      </c>
      <c r="AI56" s="26" t="e">
        <f>S56+T56+U56+V56+W56+X56+Y56+Z56+AA56+AB56+#REF!+#REF!+#REF!+#REF!</f>
        <v>#REF!</v>
      </c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</row>
    <row r="57" spans="1:231" ht="47.25" x14ac:dyDescent="0.25">
      <c r="A57" s="115" t="s">
        <v>59</v>
      </c>
      <c r="B57" s="117" t="s">
        <v>104</v>
      </c>
      <c r="C57" s="134"/>
      <c r="D57" s="135"/>
      <c r="E57" s="135"/>
      <c r="F57" s="135"/>
      <c r="G57" s="135"/>
      <c r="H57" s="136"/>
      <c r="I57" s="87">
        <f>SUM(I58:I61)</f>
        <v>330</v>
      </c>
      <c r="J57" s="87">
        <f t="shared" ref="J57:P57" si="25">SUM(J58:J61)</f>
        <v>6</v>
      </c>
      <c r="K57" s="87">
        <f t="shared" si="25"/>
        <v>108</v>
      </c>
      <c r="L57" s="87">
        <f t="shared" si="25"/>
        <v>20</v>
      </c>
      <c r="M57" s="87">
        <f t="shared" si="25"/>
        <v>64</v>
      </c>
      <c r="N57" s="87">
        <f t="shared" si="25"/>
        <v>216</v>
      </c>
      <c r="O57" s="87">
        <f t="shared" si="25"/>
        <v>6</v>
      </c>
      <c r="P57" s="87">
        <f t="shared" si="25"/>
        <v>18</v>
      </c>
      <c r="Q57" s="115"/>
      <c r="R57" s="115"/>
      <c r="S57" s="115"/>
      <c r="T57" s="115"/>
      <c r="U57" s="116"/>
      <c r="V57" s="116"/>
      <c r="W57" s="116"/>
      <c r="X57" s="116"/>
      <c r="Y57" s="115"/>
      <c r="Z57" s="115"/>
      <c r="AA57" s="115"/>
      <c r="AB57" s="115"/>
      <c r="AC57" s="10">
        <f t="shared" si="19"/>
        <v>0</v>
      </c>
      <c r="AD57" s="24">
        <f t="shared" si="20"/>
        <v>114</v>
      </c>
      <c r="AE57" s="23" t="str">
        <f t="shared" si="21"/>
        <v>ОШИБКА</v>
      </c>
      <c r="AF57" s="23"/>
      <c r="AG57" s="23"/>
      <c r="AH57" s="26">
        <f t="shared" si="23"/>
        <v>324</v>
      </c>
      <c r="AI57" s="26" t="e">
        <f>S57+T57+U57+V57+W57+X57+Y57+Z57+AA57+AB57+#REF!+#REF!+#REF!+#REF!</f>
        <v>#REF!</v>
      </c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</row>
    <row r="58" spans="1:231" ht="47.25" x14ac:dyDescent="0.25">
      <c r="A58" s="141" t="s">
        <v>60</v>
      </c>
      <c r="B58" s="114" t="s">
        <v>104</v>
      </c>
      <c r="C58" s="127"/>
      <c r="D58" s="127"/>
      <c r="E58" s="90"/>
      <c r="F58" s="90" t="s">
        <v>105</v>
      </c>
      <c r="G58" s="127" t="s">
        <v>32</v>
      </c>
      <c r="H58" s="127"/>
      <c r="I58" s="67">
        <f>J58+K58</f>
        <v>98</v>
      </c>
      <c r="J58" s="48">
        <v>6</v>
      </c>
      <c r="K58" s="67">
        <f>SUM(L58:P58)</f>
        <v>92</v>
      </c>
      <c r="L58" s="43">
        <v>20</v>
      </c>
      <c r="M58" s="141">
        <v>64</v>
      </c>
      <c r="N58" s="141"/>
      <c r="O58" s="141">
        <v>2</v>
      </c>
      <c r="P58" s="141">
        <v>6</v>
      </c>
      <c r="Q58" s="115"/>
      <c r="R58" s="115"/>
      <c r="S58" s="115"/>
      <c r="T58" s="115"/>
      <c r="U58" s="158"/>
      <c r="V58" s="158"/>
      <c r="W58" s="13">
        <v>42</v>
      </c>
      <c r="X58" s="13"/>
      <c r="Y58" s="119">
        <v>50</v>
      </c>
      <c r="Z58" s="116">
        <v>6</v>
      </c>
      <c r="AA58" s="116"/>
      <c r="AB58" s="116"/>
      <c r="AC58" s="10">
        <f t="shared" si="19"/>
        <v>98</v>
      </c>
      <c r="AD58" s="24">
        <f t="shared" si="20"/>
        <v>98</v>
      </c>
      <c r="AE58" s="23">
        <f t="shared" si="21"/>
        <v>0</v>
      </c>
      <c r="AF58" s="24" t="e">
        <f>L58+M58+#REF!</f>
        <v>#REF!</v>
      </c>
      <c r="AG58" s="24" t="e">
        <f>J58+K58+#REF!+O58+P58</f>
        <v>#REF!</v>
      </c>
      <c r="AH58" s="26">
        <f t="shared" si="23"/>
        <v>92</v>
      </c>
      <c r="AI58" s="26" t="e">
        <f>S58+T58+U58+V58+W58+X58+Y58+Z58+AA58+AB58+#REF!+#REF!+#REF!+#REF!</f>
        <v>#REF!</v>
      </c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</row>
    <row r="59" spans="1:231" ht="15.75" x14ac:dyDescent="0.25">
      <c r="A59" s="141" t="s">
        <v>61</v>
      </c>
      <c r="B59" s="111" t="s">
        <v>85</v>
      </c>
      <c r="C59" s="118"/>
      <c r="D59" s="118"/>
      <c r="E59" s="47"/>
      <c r="F59" s="47" t="s">
        <v>105</v>
      </c>
      <c r="G59" s="118" t="s">
        <v>34</v>
      </c>
      <c r="H59" s="118"/>
      <c r="I59" s="67">
        <f>N59</f>
        <v>108</v>
      </c>
      <c r="J59" s="48"/>
      <c r="K59" s="67"/>
      <c r="L59" s="43"/>
      <c r="M59" s="47"/>
      <c r="N59" s="141">
        <v>108</v>
      </c>
      <c r="O59" s="52"/>
      <c r="P59" s="52"/>
      <c r="Q59" s="116"/>
      <c r="R59" s="116"/>
      <c r="S59" s="116"/>
      <c r="T59" s="116"/>
      <c r="U59" s="158"/>
      <c r="V59" s="158"/>
      <c r="W59" s="158">
        <v>72</v>
      </c>
      <c r="X59" s="158"/>
      <c r="Y59" s="116">
        <v>36</v>
      </c>
      <c r="Z59" s="116"/>
      <c r="AA59" s="116"/>
      <c r="AB59" s="116"/>
      <c r="AC59" s="10">
        <f t="shared" si="19"/>
        <v>108</v>
      </c>
      <c r="AD59" s="24">
        <f t="shared" si="20"/>
        <v>0</v>
      </c>
      <c r="AE59" s="23" t="str">
        <f t="shared" si="21"/>
        <v>ОШИБКА</v>
      </c>
      <c r="AF59" s="23"/>
      <c r="AG59" s="23"/>
      <c r="AH59" s="26">
        <f t="shared" si="23"/>
        <v>108</v>
      </c>
      <c r="AI59" s="26" t="e">
        <f>S59+T59+U59+V59+W59+X59+Y59+Z59+AA59+AB59+#REF!+#REF!+#REF!+#REF!</f>
        <v>#REF!</v>
      </c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</row>
    <row r="60" spans="1:231" ht="15.75" x14ac:dyDescent="0.25">
      <c r="A60" s="141" t="s">
        <v>62</v>
      </c>
      <c r="B60" s="111" t="s">
        <v>86</v>
      </c>
      <c r="C60" s="118"/>
      <c r="D60" s="118"/>
      <c r="E60" s="47"/>
      <c r="F60" s="47"/>
      <c r="G60" s="118" t="s">
        <v>34</v>
      </c>
      <c r="H60" s="118"/>
      <c r="I60" s="67">
        <f>N60</f>
        <v>108</v>
      </c>
      <c r="J60" s="48"/>
      <c r="K60" s="67"/>
      <c r="L60" s="43"/>
      <c r="M60" s="47"/>
      <c r="N60" s="141">
        <v>108</v>
      </c>
      <c r="O60" s="52"/>
      <c r="P60" s="52"/>
      <c r="Q60" s="116"/>
      <c r="R60" s="116"/>
      <c r="S60" s="116"/>
      <c r="T60" s="116"/>
      <c r="U60" s="158"/>
      <c r="V60" s="158"/>
      <c r="W60" s="158"/>
      <c r="X60" s="158"/>
      <c r="Y60" s="116">
        <v>108</v>
      </c>
      <c r="Z60" s="116"/>
      <c r="AA60" s="116"/>
      <c r="AB60" s="116"/>
      <c r="AC60" s="10">
        <f t="shared" si="19"/>
        <v>108</v>
      </c>
      <c r="AD60" s="24">
        <f t="shared" si="20"/>
        <v>0</v>
      </c>
      <c r="AE60" s="23" t="str">
        <f t="shared" si="21"/>
        <v>ОШИБКА</v>
      </c>
      <c r="AF60" s="23"/>
      <c r="AG60" s="23"/>
      <c r="AH60" s="26">
        <f t="shared" si="23"/>
        <v>108</v>
      </c>
      <c r="AI60" s="26" t="e">
        <f>S60+T60+U60+V60+W60+X60+Y60+Z60+AA60+AB60+#REF!+#REF!+#REF!+#REF!</f>
        <v>#REF!</v>
      </c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</row>
    <row r="61" spans="1:231" ht="17.25" customHeight="1" x14ac:dyDescent="0.25">
      <c r="A61" s="141"/>
      <c r="B61" s="111" t="s">
        <v>89</v>
      </c>
      <c r="C61" s="118"/>
      <c r="D61" s="118"/>
      <c r="E61" s="47"/>
      <c r="F61" s="47"/>
      <c r="G61" s="118" t="s">
        <v>108</v>
      </c>
      <c r="H61" s="118"/>
      <c r="I61" s="67">
        <f>O61+P61</f>
        <v>16</v>
      </c>
      <c r="J61" s="48"/>
      <c r="K61" s="67">
        <v>16</v>
      </c>
      <c r="L61" s="43"/>
      <c r="M61" s="47"/>
      <c r="N61" s="141"/>
      <c r="O61" s="141">
        <v>4</v>
      </c>
      <c r="P61" s="141">
        <v>12</v>
      </c>
      <c r="Q61" s="116"/>
      <c r="R61" s="116"/>
      <c r="S61" s="116"/>
      <c r="T61" s="116"/>
      <c r="U61" s="158"/>
      <c r="V61" s="158"/>
      <c r="W61" s="158"/>
      <c r="X61" s="158"/>
      <c r="Y61" s="116">
        <v>16</v>
      </c>
      <c r="Z61" s="116"/>
      <c r="AA61" s="116"/>
      <c r="AB61" s="116"/>
      <c r="AC61" s="10">
        <f t="shared" si="19"/>
        <v>16</v>
      </c>
      <c r="AD61" s="24">
        <f t="shared" si="20"/>
        <v>16</v>
      </c>
      <c r="AE61" s="23">
        <f t="shared" si="21"/>
        <v>0</v>
      </c>
      <c r="AF61" s="23"/>
      <c r="AG61" s="23"/>
      <c r="AH61" s="26">
        <f t="shared" si="23"/>
        <v>16</v>
      </c>
      <c r="AI61" s="26" t="e">
        <f>S61+T61+U61+V61+W61+X61+Y61+Z61+AA61+AB61+#REF!+#REF!+#REF!+#REF!</f>
        <v>#REF!</v>
      </c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</row>
    <row r="62" spans="1:231" ht="31.5" x14ac:dyDescent="0.25">
      <c r="A62" s="115" t="s">
        <v>115</v>
      </c>
      <c r="B62" s="57" t="s">
        <v>116</v>
      </c>
      <c r="C62" s="119"/>
      <c r="D62" s="119"/>
      <c r="E62" s="119"/>
      <c r="F62" s="119"/>
      <c r="G62" s="119"/>
      <c r="H62" s="119"/>
      <c r="I62" s="58">
        <f>SUM(I63:I68)</f>
        <v>998</v>
      </c>
      <c r="J62" s="58">
        <f t="shared" ref="J62:P62" si="26">SUM(J63:J68)</f>
        <v>2</v>
      </c>
      <c r="K62" s="58">
        <f t="shared" si="26"/>
        <v>204</v>
      </c>
      <c r="L62" s="58">
        <f t="shared" si="26"/>
        <v>98</v>
      </c>
      <c r="M62" s="58">
        <f t="shared" si="26"/>
        <v>106</v>
      </c>
      <c r="N62" s="58">
        <f t="shared" si="26"/>
        <v>792</v>
      </c>
      <c r="O62" s="58">
        <f t="shared" si="26"/>
        <v>0</v>
      </c>
      <c r="P62" s="58">
        <f t="shared" si="26"/>
        <v>0</v>
      </c>
      <c r="Q62" s="116"/>
      <c r="R62" s="116"/>
      <c r="S62" s="116"/>
      <c r="T62" s="116"/>
      <c r="U62" s="116"/>
      <c r="V62" s="116"/>
      <c r="W62" s="64"/>
      <c r="X62" s="64"/>
      <c r="Y62" s="116"/>
      <c r="Z62" s="116"/>
      <c r="AA62" s="116"/>
      <c r="AB62" s="116"/>
      <c r="AC62" s="10"/>
      <c r="AD62" s="24"/>
      <c r="AE62" s="23"/>
      <c r="AF62" s="23"/>
      <c r="AG62" s="23"/>
      <c r="AH62" s="26"/>
      <c r="AI62" s="26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</row>
    <row r="63" spans="1:231" ht="15.75" x14ac:dyDescent="0.25">
      <c r="A63" s="156" t="s">
        <v>83</v>
      </c>
      <c r="B63" s="114" t="s">
        <v>50</v>
      </c>
      <c r="C63" s="118"/>
      <c r="D63" s="118"/>
      <c r="E63" s="47"/>
      <c r="F63" s="47"/>
      <c r="G63" s="118" t="s">
        <v>34</v>
      </c>
      <c r="H63" s="118"/>
      <c r="I63" s="67">
        <f>J63+K63</f>
        <v>36</v>
      </c>
      <c r="J63" s="48"/>
      <c r="K63" s="67">
        <f>SUM(L63:P63)</f>
        <v>36</v>
      </c>
      <c r="L63" s="43">
        <v>18</v>
      </c>
      <c r="M63" s="47">
        <v>18</v>
      </c>
      <c r="N63" s="156"/>
      <c r="O63" s="156"/>
      <c r="P63" s="156"/>
      <c r="Q63" s="119"/>
      <c r="R63" s="119"/>
      <c r="S63" s="119"/>
      <c r="T63" s="119"/>
      <c r="U63" s="13"/>
      <c r="V63" s="13"/>
      <c r="W63" s="13"/>
      <c r="X63" s="13"/>
      <c r="Y63" s="119">
        <v>36</v>
      </c>
      <c r="Z63" s="119"/>
      <c r="AA63" s="119"/>
      <c r="AB63" s="119"/>
      <c r="AC63" s="10"/>
      <c r="AD63" s="24"/>
      <c r="AE63" s="23"/>
      <c r="AF63" s="23"/>
      <c r="AG63" s="23"/>
      <c r="AH63" s="26"/>
      <c r="AI63" s="26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</row>
    <row r="64" spans="1:231" ht="15.75" x14ac:dyDescent="0.25">
      <c r="A64" s="156" t="s">
        <v>84</v>
      </c>
      <c r="B64" s="114" t="s">
        <v>101</v>
      </c>
      <c r="C64" s="124"/>
      <c r="D64" s="124"/>
      <c r="E64" s="51"/>
      <c r="F64" s="51"/>
      <c r="G64" s="124" t="s">
        <v>34</v>
      </c>
      <c r="H64" s="124"/>
      <c r="I64" s="67">
        <f t="shared" ref="I64:I66" si="27">J64+K64</f>
        <v>36</v>
      </c>
      <c r="J64" s="48"/>
      <c r="K64" s="67">
        <f t="shared" ref="K64:K67" si="28">SUM(L64:P64)</f>
        <v>36</v>
      </c>
      <c r="L64" s="43">
        <v>4</v>
      </c>
      <c r="M64" s="47">
        <v>32</v>
      </c>
      <c r="N64" s="156"/>
      <c r="O64" s="156"/>
      <c r="P64" s="156"/>
      <c r="Q64" s="116"/>
      <c r="R64" s="116"/>
      <c r="S64" s="116"/>
      <c r="T64" s="116"/>
      <c r="U64" s="158"/>
      <c r="V64" s="158"/>
      <c r="W64" s="158"/>
      <c r="X64" s="158"/>
      <c r="Y64" s="116">
        <v>36</v>
      </c>
      <c r="Z64" s="116"/>
      <c r="AA64" s="116"/>
      <c r="AB64" s="116"/>
      <c r="AC64" s="10"/>
      <c r="AD64" s="24"/>
      <c r="AE64" s="23"/>
      <c r="AF64" s="23"/>
      <c r="AG64" s="23"/>
      <c r="AH64" s="26"/>
      <c r="AI64" s="26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</row>
    <row r="65" spans="1:231" ht="31.5" x14ac:dyDescent="0.25">
      <c r="A65" s="171" t="s">
        <v>139</v>
      </c>
      <c r="B65" s="114" t="s">
        <v>142</v>
      </c>
      <c r="C65" s="124"/>
      <c r="D65" s="124"/>
      <c r="E65" s="51"/>
      <c r="F65" s="51" t="s">
        <v>105</v>
      </c>
      <c r="G65" s="124"/>
      <c r="H65" s="124"/>
      <c r="I65" s="67">
        <f t="shared" si="27"/>
        <v>56</v>
      </c>
      <c r="J65" s="48">
        <v>2</v>
      </c>
      <c r="K65" s="67">
        <f t="shared" si="28"/>
        <v>54</v>
      </c>
      <c r="L65" s="43">
        <v>20</v>
      </c>
      <c r="M65" s="47">
        <v>34</v>
      </c>
      <c r="N65" s="171"/>
      <c r="O65" s="171"/>
      <c r="P65" s="171"/>
      <c r="Q65" s="116">
        <v>36</v>
      </c>
      <c r="R65" s="116">
        <v>2</v>
      </c>
      <c r="S65" s="116"/>
      <c r="T65" s="116"/>
      <c r="U65" s="171"/>
      <c r="V65" s="171"/>
      <c r="W65" s="171">
        <v>18</v>
      </c>
      <c r="X65" s="171"/>
      <c r="Y65" s="116"/>
      <c r="Z65" s="116"/>
      <c r="AA65" s="116"/>
      <c r="AB65" s="116"/>
      <c r="AC65" s="10"/>
      <c r="AD65" s="24"/>
      <c r="AE65" s="23"/>
      <c r="AF65" s="23"/>
      <c r="AG65" s="23"/>
      <c r="AH65" s="26"/>
      <c r="AI65" s="26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</row>
    <row r="66" spans="1:231" ht="15.75" x14ac:dyDescent="0.25">
      <c r="A66" s="171" t="s">
        <v>140</v>
      </c>
      <c r="B66" s="114" t="s">
        <v>143</v>
      </c>
      <c r="C66" s="124"/>
      <c r="D66" s="124"/>
      <c r="E66" s="51" t="s">
        <v>34</v>
      </c>
      <c r="F66" s="51"/>
      <c r="G66" s="124"/>
      <c r="H66" s="124"/>
      <c r="I66" s="67">
        <f t="shared" si="27"/>
        <v>42</v>
      </c>
      <c r="J66" s="48"/>
      <c r="K66" s="67">
        <f t="shared" si="28"/>
        <v>42</v>
      </c>
      <c r="L66" s="43">
        <v>20</v>
      </c>
      <c r="M66" s="47">
        <v>22</v>
      </c>
      <c r="N66" s="171"/>
      <c r="O66" s="171"/>
      <c r="P66" s="171"/>
      <c r="Q66" s="116"/>
      <c r="R66" s="116"/>
      <c r="S66" s="116">
        <v>24</v>
      </c>
      <c r="T66" s="116"/>
      <c r="U66" s="171">
        <v>18</v>
      </c>
      <c r="V66" s="171"/>
      <c r="W66" s="171"/>
      <c r="X66" s="171"/>
      <c r="Y66" s="116"/>
      <c r="Z66" s="116"/>
      <c r="AA66" s="116"/>
      <c r="AB66" s="116"/>
      <c r="AC66" s="10"/>
      <c r="AD66" s="24"/>
      <c r="AE66" s="23"/>
      <c r="AF66" s="23"/>
      <c r="AG66" s="23"/>
      <c r="AH66" s="26"/>
      <c r="AI66" s="26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</row>
    <row r="67" spans="1:231" ht="15.75" x14ac:dyDescent="0.25">
      <c r="A67" s="171" t="s">
        <v>141</v>
      </c>
      <c r="B67" s="114" t="s">
        <v>144</v>
      </c>
      <c r="C67" s="124" t="s">
        <v>34</v>
      </c>
      <c r="D67" s="124" t="s">
        <v>34</v>
      </c>
      <c r="E67" s="51" t="s">
        <v>34</v>
      </c>
      <c r="F67" s="51" t="s">
        <v>34</v>
      </c>
      <c r="G67" s="124" t="s">
        <v>34</v>
      </c>
      <c r="H67" s="124"/>
      <c r="I67" s="67">
        <f t="shared" ref="I67" si="29">J67+K67</f>
        <v>36</v>
      </c>
      <c r="J67" s="48"/>
      <c r="K67" s="67">
        <f t="shared" si="28"/>
        <v>36</v>
      </c>
      <c r="L67" s="43">
        <v>36</v>
      </c>
      <c r="M67" s="47"/>
      <c r="N67" s="171"/>
      <c r="O67" s="171"/>
      <c r="P67" s="171"/>
      <c r="Q67" s="116">
        <v>6</v>
      </c>
      <c r="R67" s="116"/>
      <c r="S67" s="116">
        <v>6</v>
      </c>
      <c r="T67" s="116"/>
      <c r="U67" s="171">
        <v>8</v>
      </c>
      <c r="V67" s="171"/>
      <c r="W67" s="171">
        <v>8</v>
      </c>
      <c r="X67" s="171"/>
      <c r="Y67" s="116">
        <v>8</v>
      </c>
      <c r="Z67" s="116"/>
      <c r="AA67" s="116"/>
      <c r="AB67" s="116"/>
      <c r="AC67" s="10"/>
      <c r="AD67" s="24"/>
      <c r="AE67" s="23"/>
      <c r="AF67" s="23"/>
      <c r="AG67" s="23"/>
      <c r="AH67" s="26"/>
      <c r="AI67" s="26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</row>
    <row r="68" spans="1:231" ht="78.75" x14ac:dyDescent="0.25">
      <c r="A68" s="155" t="s">
        <v>113</v>
      </c>
      <c r="B68" s="12" t="s">
        <v>146</v>
      </c>
      <c r="C68" s="119"/>
      <c r="D68" s="119"/>
      <c r="E68" s="13"/>
      <c r="F68" s="13"/>
      <c r="G68" s="119"/>
      <c r="H68" s="119" t="s">
        <v>34</v>
      </c>
      <c r="I68" s="67">
        <v>792</v>
      </c>
      <c r="J68" s="47"/>
      <c r="K68" s="67"/>
      <c r="L68" s="47"/>
      <c r="M68" s="155"/>
      <c r="N68" s="157">
        <v>792</v>
      </c>
      <c r="O68" s="155"/>
      <c r="P68" s="155"/>
      <c r="Q68" s="116"/>
      <c r="R68" s="116"/>
      <c r="S68" s="116"/>
      <c r="T68" s="116"/>
      <c r="U68" s="158"/>
      <c r="V68" s="158"/>
      <c r="W68" s="42"/>
      <c r="X68" s="42"/>
      <c r="Y68" s="116"/>
      <c r="Z68" s="116"/>
      <c r="AA68" s="116">
        <v>792</v>
      </c>
      <c r="AB68" s="116"/>
      <c r="AC68" s="10"/>
      <c r="AD68" s="24"/>
      <c r="AE68" s="23"/>
      <c r="AF68" s="23"/>
      <c r="AG68" s="23"/>
      <c r="AH68" s="26"/>
      <c r="AI68" s="26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  <c r="HV68" s="32"/>
      <c r="HW68" s="32"/>
    </row>
    <row r="69" spans="1:231" ht="15.75" x14ac:dyDescent="0.25">
      <c r="A69" s="115" t="s">
        <v>63</v>
      </c>
      <c r="B69" s="86" t="s">
        <v>64</v>
      </c>
      <c r="C69" s="70"/>
      <c r="D69" s="103"/>
      <c r="E69" s="103"/>
      <c r="F69" s="103"/>
      <c r="G69" s="103"/>
      <c r="H69" s="104"/>
      <c r="I69" s="78">
        <v>72</v>
      </c>
      <c r="J69" s="118"/>
      <c r="K69" s="115">
        <v>72</v>
      </c>
      <c r="L69" s="118"/>
      <c r="M69" s="116"/>
      <c r="N69" s="116"/>
      <c r="O69" s="116"/>
      <c r="P69" s="115">
        <v>72</v>
      </c>
      <c r="Q69" s="116"/>
      <c r="R69" s="116"/>
      <c r="S69" s="116"/>
      <c r="T69" s="116"/>
      <c r="U69" s="116"/>
      <c r="V69" s="116"/>
      <c r="W69" s="64"/>
      <c r="X69" s="64"/>
      <c r="Y69" s="116"/>
      <c r="Z69" s="116"/>
      <c r="AA69" s="116">
        <v>72</v>
      </c>
      <c r="AB69" s="116"/>
      <c r="AC69" s="10">
        <f>SUM(Q69:AB69)</f>
        <v>72</v>
      </c>
      <c r="AD69" s="24">
        <f>K69+J69</f>
        <v>72</v>
      </c>
      <c r="AE69" s="23">
        <f t="shared" si="21"/>
        <v>0</v>
      </c>
      <c r="AF69" s="23"/>
      <c r="AG69" s="23"/>
      <c r="AH69" s="26">
        <f>I69-J69</f>
        <v>72</v>
      </c>
      <c r="AI69" s="26" t="e">
        <f>S69+T69+U69+V69+W69+X69+Y69+Z69+AA69+AB69+#REF!+#REF!+#REF!+#REF!</f>
        <v>#REF!</v>
      </c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</row>
    <row r="70" spans="1:231" ht="15.75" x14ac:dyDescent="0.25">
      <c r="A70" s="115"/>
      <c r="B70" s="91" t="s">
        <v>65</v>
      </c>
      <c r="C70" s="65"/>
      <c r="D70" s="105"/>
      <c r="E70" s="105"/>
      <c r="F70" s="105"/>
      <c r="G70" s="105"/>
      <c r="H70" s="77"/>
      <c r="I70" s="77">
        <f>I24+I41+I46+I69</f>
        <v>4428</v>
      </c>
      <c r="J70" s="77">
        <f t="shared" ref="J70:P70" si="30">J24+J41+J46+J69</f>
        <v>44</v>
      </c>
      <c r="K70" s="77">
        <f t="shared" si="30"/>
        <v>3016</v>
      </c>
      <c r="L70" s="77">
        <f t="shared" si="30"/>
        <v>1400</v>
      </c>
      <c r="M70" s="77">
        <f t="shared" si="30"/>
        <v>1388</v>
      </c>
      <c r="N70" s="77">
        <f t="shared" si="30"/>
        <v>1368</v>
      </c>
      <c r="O70" s="77">
        <f t="shared" si="30"/>
        <v>54</v>
      </c>
      <c r="P70" s="77">
        <f t="shared" si="30"/>
        <v>174</v>
      </c>
      <c r="Q70" s="58">
        <f t="shared" ref="Q70:AB70" si="31">SUM(Q26:Q69)</f>
        <v>610</v>
      </c>
      <c r="R70" s="58">
        <f t="shared" si="31"/>
        <v>2</v>
      </c>
      <c r="S70" s="58">
        <f t="shared" si="31"/>
        <v>864</v>
      </c>
      <c r="T70" s="58">
        <f t="shared" si="31"/>
        <v>0</v>
      </c>
      <c r="U70" s="58">
        <f t="shared" si="31"/>
        <v>590</v>
      </c>
      <c r="V70" s="58">
        <f t="shared" si="31"/>
        <v>22</v>
      </c>
      <c r="W70" s="58">
        <f t="shared" si="31"/>
        <v>856</v>
      </c>
      <c r="X70" s="58">
        <f t="shared" si="31"/>
        <v>8</v>
      </c>
      <c r="Y70" s="58">
        <f t="shared" si="31"/>
        <v>600</v>
      </c>
      <c r="Z70" s="58">
        <f t="shared" si="31"/>
        <v>12</v>
      </c>
      <c r="AA70" s="58">
        <f t="shared" si="31"/>
        <v>864</v>
      </c>
      <c r="AB70" s="58">
        <f t="shared" si="31"/>
        <v>0</v>
      </c>
      <c r="AC70" s="27"/>
      <c r="AD70" s="24" t="e">
        <f>U70+W70+Y70+AA70+#REF!+#REF!</f>
        <v>#REF!</v>
      </c>
      <c r="AE70" s="23"/>
      <c r="AF70" s="24" t="e">
        <f>AD71-AD70</f>
        <v>#REF!</v>
      </c>
      <c r="AG70" s="23"/>
      <c r="AH70" s="24">
        <f>J70+K70+N70+P71+216</f>
        <v>4644</v>
      </c>
      <c r="AI70" s="23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</row>
    <row r="71" spans="1:231" ht="16.5" hidden="1" customHeight="1" x14ac:dyDescent="0.25">
      <c r="A71" s="140"/>
      <c r="B71" s="50"/>
      <c r="C71" s="90"/>
      <c r="D71" s="90"/>
      <c r="E71" s="90"/>
      <c r="F71" s="90"/>
      <c r="G71" s="90"/>
      <c r="H71" s="90"/>
      <c r="I71" s="141">
        <v>5940</v>
      </c>
      <c r="J71" s="53"/>
      <c r="K71" s="53" t="s">
        <v>66</v>
      </c>
      <c r="L71" s="53"/>
      <c r="M71" s="141"/>
      <c r="N71" s="141"/>
      <c r="O71" s="141"/>
      <c r="P71" s="13"/>
      <c r="Q71" s="58">
        <f>Q70+R70</f>
        <v>612</v>
      </c>
      <c r="R71" s="58"/>
      <c r="S71" s="58">
        <f>S70+T70</f>
        <v>864</v>
      </c>
      <c r="T71" s="58"/>
      <c r="U71" s="38">
        <f>U70+V70</f>
        <v>612</v>
      </c>
      <c r="V71" s="38"/>
      <c r="W71" s="38">
        <f>W70+X70</f>
        <v>864</v>
      </c>
      <c r="X71" s="38"/>
      <c r="Y71" s="58">
        <f>Y70+Z70</f>
        <v>612</v>
      </c>
      <c r="Z71" s="58"/>
      <c r="AA71" s="58">
        <f>AA70+AB70</f>
        <v>864</v>
      </c>
      <c r="AB71" s="58"/>
      <c r="AC71" s="27" t="e">
        <f>Q71+S71+U71+W71+Y71+AA71+#REF!+#REF!</f>
        <v>#REF!</v>
      </c>
      <c r="AD71" s="28"/>
      <c r="AE71" s="23"/>
      <c r="AF71" s="23"/>
      <c r="AG71" s="23"/>
      <c r="AH71" s="23"/>
      <c r="AI71" s="23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  <c r="HV71" s="32"/>
      <c r="HW71" s="32"/>
    </row>
    <row r="72" spans="1:231" ht="16.5" hidden="1" customHeight="1" x14ac:dyDescent="0.25">
      <c r="A72" s="140"/>
      <c r="B72" s="50" t="s">
        <v>67</v>
      </c>
      <c r="C72" s="47"/>
      <c r="D72" s="47"/>
      <c r="E72" s="47"/>
      <c r="F72" s="47"/>
      <c r="G72" s="47"/>
      <c r="H72" s="47"/>
      <c r="I72" s="13"/>
      <c r="J72" s="13">
        <f>J70+K70+N70+O70+P70+216</f>
        <v>4872</v>
      </c>
      <c r="K72" s="13" t="e">
        <f>K70-#REF!</f>
        <v>#REF!</v>
      </c>
      <c r="L72" s="13"/>
      <c r="M72" s="13"/>
      <c r="N72" s="13"/>
      <c r="O72" s="13"/>
      <c r="P72" s="13"/>
      <c r="Q72" s="119">
        <f>Q74-Q71</f>
        <v>0</v>
      </c>
      <c r="R72" s="119"/>
      <c r="S72" s="119">
        <f>S74-S71</f>
        <v>0</v>
      </c>
      <c r="T72" s="119"/>
      <c r="U72" s="13">
        <f>U74-U71</f>
        <v>0</v>
      </c>
      <c r="V72" s="13"/>
      <c r="W72" s="13">
        <f>W74-W71</f>
        <v>0</v>
      </c>
      <c r="X72" s="13"/>
      <c r="Y72" s="119">
        <f>Y74-Y71</f>
        <v>0</v>
      </c>
      <c r="Z72" s="119"/>
      <c r="AA72" s="119">
        <f>AA74-AA71</f>
        <v>0</v>
      </c>
      <c r="AB72" s="119"/>
      <c r="AC72" s="27"/>
      <c r="AD72" s="23"/>
      <c r="AE72" s="23"/>
      <c r="AF72" s="23"/>
      <c r="AG72" s="23"/>
      <c r="AH72" s="23"/>
      <c r="AI72" s="23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</row>
    <row r="73" spans="1:231" ht="35.1" hidden="1" customHeight="1" x14ac:dyDescent="0.25">
      <c r="A73" s="140"/>
      <c r="B73" s="49"/>
      <c r="C73" s="309"/>
      <c r="D73" s="309"/>
      <c r="E73" s="309"/>
      <c r="F73" s="309"/>
      <c r="G73" s="309"/>
      <c r="H73" s="309"/>
      <c r="I73" s="140"/>
      <c r="J73" s="54"/>
      <c r="K73" s="38" t="e">
        <f>L70+M70+#REF!</f>
        <v>#REF!</v>
      </c>
      <c r="L73" s="140"/>
      <c r="M73" s="140"/>
      <c r="N73" s="140"/>
      <c r="O73" s="140"/>
      <c r="P73" s="38"/>
      <c r="Q73" s="69"/>
      <c r="R73" s="69"/>
      <c r="S73" s="69"/>
      <c r="T73" s="69"/>
      <c r="U73" s="55"/>
      <c r="V73" s="55"/>
      <c r="W73" s="55"/>
      <c r="X73" s="55"/>
      <c r="Y73" s="69"/>
      <c r="Z73" s="69"/>
      <c r="AA73" s="69"/>
      <c r="AB73" s="69"/>
      <c r="AC73" s="22"/>
      <c r="AD73" s="23"/>
      <c r="AE73" s="23"/>
      <c r="AF73" s="23"/>
      <c r="AG73" s="23"/>
      <c r="AH73" s="23"/>
      <c r="AI73" s="23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</row>
    <row r="74" spans="1:231" ht="17.100000000000001" hidden="1" customHeight="1" x14ac:dyDescent="0.25">
      <c r="A74" s="45" t="s">
        <v>8</v>
      </c>
      <c r="B74" s="49"/>
      <c r="C74" s="310"/>
      <c r="D74" s="310"/>
      <c r="E74" s="310"/>
      <c r="F74" s="310"/>
      <c r="G74" s="310"/>
      <c r="H74" s="310"/>
      <c r="I74" s="141"/>
      <c r="J74" s="53"/>
      <c r="K74" s="141"/>
      <c r="L74" s="141"/>
      <c r="M74" s="56"/>
      <c r="N74" s="141"/>
      <c r="O74" s="141"/>
      <c r="P74" s="141"/>
      <c r="Q74" s="116">
        <f>36*Q23</f>
        <v>612</v>
      </c>
      <c r="R74" s="116"/>
      <c r="S74" s="116">
        <f>36*S23</f>
        <v>864</v>
      </c>
      <c r="T74" s="116"/>
      <c r="U74" s="13">
        <f>36*U23</f>
        <v>612</v>
      </c>
      <c r="V74" s="13"/>
      <c r="W74" s="13">
        <f>36*W23</f>
        <v>864</v>
      </c>
      <c r="X74" s="13"/>
      <c r="Y74" s="119">
        <f>36*Y23</f>
        <v>612</v>
      </c>
      <c r="Z74" s="119"/>
      <c r="AA74" s="119">
        <f>36*AA23</f>
        <v>864</v>
      </c>
      <c r="AB74" s="119"/>
      <c r="AC74" s="29" t="e">
        <f>Q74+S74+U74+W74+Y74+AA74+#REF!+#REF!</f>
        <v>#REF!</v>
      </c>
      <c r="AD74" s="23"/>
      <c r="AE74" s="23"/>
      <c r="AF74" s="23"/>
      <c r="AG74" s="23"/>
      <c r="AH74" s="23"/>
      <c r="AI74" s="23"/>
    </row>
    <row r="75" spans="1:231" ht="17.25" customHeight="1" x14ac:dyDescent="0.25">
      <c r="A75" s="312" t="s">
        <v>68</v>
      </c>
      <c r="B75" s="312"/>
      <c r="C75" s="312"/>
      <c r="D75" s="312"/>
      <c r="E75" s="312"/>
      <c r="F75" s="312"/>
      <c r="G75" s="312"/>
      <c r="H75" s="312"/>
      <c r="I75" s="312"/>
      <c r="J75" s="315"/>
      <c r="K75" s="320" t="s">
        <v>65</v>
      </c>
      <c r="L75" s="307" t="s">
        <v>69</v>
      </c>
      <c r="M75" s="307"/>
      <c r="N75" s="307"/>
      <c r="O75" s="307"/>
      <c r="P75" s="307"/>
      <c r="Q75" s="119">
        <f t="shared" ref="Q75:AB75" si="32">SUM(Q26:Q69)-Q49-Q50-Q54-Q55-Q59-Q60-Q68-Q69-Q51-Q56-Q61</f>
        <v>610</v>
      </c>
      <c r="R75" s="119">
        <f t="shared" si="32"/>
        <v>2</v>
      </c>
      <c r="S75" s="119">
        <f t="shared" si="32"/>
        <v>864</v>
      </c>
      <c r="T75" s="119">
        <f t="shared" si="32"/>
        <v>0</v>
      </c>
      <c r="U75" s="13">
        <f t="shared" si="32"/>
        <v>590</v>
      </c>
      <c r="V75" s="13">
        <f t="shared" si="32"/>
        <v>22</v>
      </c>
      <c r="W75" s="13">
        <f t="shared" si="32"/>
        <v>552</v>
      </c>
      <c r="X75" s="13">
        <f t="shared" si="32"/>
        <v>8</v>
      </c>
      <c r="Y75" s="119">
        <f t="shared" si="32"/>
        <v>280</v>
      </c>
      <c r="Z75" s="119">
        <f t="shared" si="32"/>
        <v>12</v>
      </c>
      <c r="AA75" s="119">
        <f t="shared" si="32"/>
        <v>0</v>
      </c>
      <c r="AB75" s="119">
        <f t="shared" si="32"/>
        <v>0</v>
      </c>
      <c r="AC75" s="22"/>
      <c r="AD75" s="23"/>
      <c r="AE75" s="23"/>
      <c r="AF75" s="23"/>
      <c r="AG75" s="23"/>
      <c r="AH75" s="23"/>
      <c r="AI75" s="23"/>
    </row>
    <row r="76" spans="1:231" ht="17.25" customHeight="1" x14ac:dyDescent="0.25">
      <c r="A76" s="316" t="s">
        <v>111</v>
      </c>
      <c r="B76" s="313"/>
      <c r="C76" s="313"/>
      <c r="D76" s="313"/>
      <c r="E76" s="313"/>
      <c r="F76" s="313"/>
      <c r="G76" s="313"/>
      <c r="H76" s="313"/>
      <c r="I76" s="313"/>
      <c r="J76" s="317"/>
      <c r="K76" s="321"/>
      <c r="L76" s="307" t="s">
        <v>70</v>
      </c>
      <c r="M76" s="307"/>
      <c r="N76" s="307"/>
      <c r="O76" s="307"/>
      <c r="P76" s="307"/>
      <c r="Q76" s="116">
        <f t="shared" ref="Q76:S77" si="33">Q49+Q54+Q59</f>
        <v>0</v>
      </c>
      <c r="R76" s="116">
        <f t="shared" si="33"/>
        <v>0</v>
      </c>
      <c r="S76" s="116">
        <f t="shared" si="33"/>
        <v>0</v>
      </c>
      <c r="T76" s="116">
        <v>0</v>
      </c>
      <c r="U76" s="158">
        <f>U49+U54+U59</f>
        <v>0</v>
      </c>
      <c r="V76" s="158">
        <v>0</v>
      </c>
      <c r="W76" s="158">
        <f>W49+W54+W59</f>
        <v>180</v>
      </c>
      <c r="X76" s="158">
        <v>0</v>
      </c>
      <c r="Y76" s="116">
        <f>Y49+Y54+Y59</f>
        <v>108</v>
      </c>
      <c r="Z76" s="116">
        <v>0</v>
      </c>
      <c r="AA76" s="116">
        <f>AA49+AA54+AA59</f>
        <v>0</v>
      </c>
      <c r="AB76" s="116">
        <v>0</v>
      </c>
      <c r="AC76" s="30"/>
      <c r="AD76" s="23"/>
      <c r="AE76" s="23"/>
      <c r="AF76" s="23"/>
      <c r="AG76" s="23"/>
      <c r="AH76" s="23"/>
      <c r="AI76" s="23"/>
    </row>
    <row r="77" spans="1:231" ht="15.75" customHeight="1" x14ac:dyDescent="0.25">
      <c r="A77" s="318" t="s">
        <v>145</v>
      </c>
      <c r="B77" s="314"/>
      <c r="C77" s="314"/>
      <c r="D77" s="314"/>
      <c r="E77" s="314"/>
      <c r="F77" s="314"/>
      <c r="G77" s="314"/>
      <c r="H77" s="314"/>
      <c r="I77" s="314"/>
      <c r="J77" s="319"/>
      <c r="K77" s="321"/>
      <c r="L77" s="324" t="s">
        <v>71</v>
      </c>
      <c r="M77" s="324"/>
      <c r="N77" s="324"/>
      <c r="O77" s="324"/>
      <c r="P77" s="324"/>
      <c r="Q77" s="116">
        <f t="shared" si="33"/>
        <v>0</v>
      </c>
      <c r="R77" s="116">
        <f t="shared" si="33"/>
        <v>0</v>
      </c>
      <c r="S77" s="116">
        <f t="shared" si="33"/>
        <v>0</v>
      </c>
      <c r="T77" s="116">
        <f>T50+T55+T60</f>
        <v>0</v>
      </c>
      <c r="U77" s="158">
        <f>U50+U55+U60</f>
        <v>0</v>
      </c>
      <c r="V77" s="158">
        <f>V50+V55+V60</f>
        <v>0</v>
      </c>
      <c r="W77" s="158">
        <f>W50+W55+W60</f>
        <v>108</v>
      </c>
      <c r="X77" s="158">
        <f>X50+X55+X60</f>
        <v>0</v>
      </c>
      <c r="Y77" s="116">
        <f>Y50+Y55+Y60</f>
        <v>180</v>
      </c>
      <c r="Z77" s="116">
        <f>Z50+Z55+Z60</f>
        <v>0</v>
      </c>
      <c r="AA77" s="116">
        <v>792</v>
      </c>
      <c r="AB77" s="116">
        <f>AB50+AB55+AB60</f>
        <v>0</v>
      </c>
      <c r="AC77" s="22"/>
      <c r="AD77" s="23" t="e">
        <f>AA76+#REF!+#REF!+AA77+#REF!+#REF!</f>
        <v>#REF!</v>
      </c>
      <c r="AE77" s="23"/>
      <c r="AF77" s="23"/>
      <c r="AG77" s="23"/>
      <c r="AH77" s="23"/>
      <c r="AI77" s="23"/>
    </row>
    <row r="78" spans="1:231" ht="15.75" x14ac:dyDescent="0.25">
      <c r="A78" s="92"/>
      <c r="B78" s="93"/>
      <c r="C78" s="93"/>
      <c r="D78" s="93"/>
      <c r="E78" s="93"/>
      <c r="F78" s="93"/>
      <c r="G78" s="93"/>
      <c r="H78" s="93"/>
      <c r="I78" s="93"/>
      <c r="J78" s="93"/>
      <c r="K78" s="321"/>
      <c r="L78" s="324" t="s">
        <v>72</v>
      </c>
      <c r="M78" s="324"/>
      <c r="N78" s="324"/>
      <c r="O78" s="324"/>
      <c r="P78" s="324"/>
      <c r="Q78" s="116">
        <f>Q69</f>
        <v>0</v>
      </c>
      <c r="R78" s="116">
        <f>R69</f>
        <v>0</v>
      </c>
      <c r="S78" s="116">
        <f>S69</f>
        <v>0</v>
      </c>
      <c r="T78" s="116">
        <f>T69</f>
        <v>0</v>
      </c>
      <c r="U78" s="158">
        <f>U69</f>
        <v>0</v>
      </c>
      <c r="V78" s="158">
        <f>V69</f>
        <v>0</v>
      </c>
      <c r="W78" s="158">
        <f>W69</f>
        <v>0</v>
      </c>
      <c r="X78" s="158">
        <f>X69</f>
        <v>0</v>
      </c>
      <c r="Y78" s="116">
        <f>Y69</f>
        <v>0</v>
      </c>
      <c r="Z78" s="116">
        <f>Z69</f>
        <v>0</v>
      </c>
      <c r="AA78" s="116">
        <f>AA69</f>
        <v>72</v>
      </c>
      <c r="AB78" s="116">
        <f>AB69</f>
        <v>0</v>
      </c>
      <c r="AC78" s="22"/>
      <c r="AD78" s="23"/>
      <c r="AE78" s="23"/>
      <c r="AF78" s="23"/>
      <c r="AG78" s="23"/>
      <c r="AH78" s="23"/>
      <c r="AI78" s="23"/>
    </row>
    <row r="79" spans="1:231" ht="17.25" customHeight="1" x14ac:dyDescent="0.25">
      <c r="A79" s="142"/>
      <c r="B79" s="143"/>
      <c r="C79" s="143"/>
      <c r="D79" s="143"/>
      <c r="E79" s="143"/>
      <c r="F79" s="143"/>
      <c r="G79" s="143"/>
      <c r="H79" s="143"/>
      <c r="I79" s="143"/>
      <c r="J79" s="143"/>
      <c r="K79" s="321"/>
      <c r="L79" s="307" t="s">
        <v>73</v>
      </c>
      <c r="M79" s="307"/>
      <c r="N79" s="307"/>
      <c r="O79" s="307"/>
      <c r="P79" s="307"/>
      <c r="Q79" s="116">
        <v>0</v>
      </c>
      <c r="R79" s="116"/>
      <c r="S79" s="116">
        <v>1</v>
      </c>
      <c r="T79" s="116"/>
      <c r="U79" s="158">
        <v>1</v>
      </c>
      <c r="V79" s="158"/>
      <c r="W79" s="158">
        <v>5</v>
      </c>
      <c r="X79" s="158"/>
      <c r="Y79" s="116">
        <v>5</v>
      </c>
      <c r="Z79" s="116"/>
      <c r="AA79" s="116">
        <v>0</v>
      </c>
      <c r="AB79" s="116"/>
      <c r="AC79" s="22"/>
      <c r="AD79" s="23"/>
      <c r="AE79" s="23"/>
      <c r="AF79" s="23"/>
      <c r="AG79" s="23"/>
      <c r="AH79" s="23"/>
      <c r="AI79" s="23"/>
    </row>
    <row r="80" spans="1:231" ht="17.25" customHeight="1" x14ac:dyDescent="0.25">
      <c r="A80" s="142"/>
      <c r="B80" s="143"/>
      <c r="C80" s="106"/>
      <c r="D80" s="106"/>
      <c r="E80" s="106"/>
      <c r="F80" s="106"/>
      <c r="G80" s="106"/>
      <c r="H80" s="106"/>
      <c r="I80" s="106"/>
      <c r="J80" s="106"/>
      <c r="K80" s="321"/>
      <c r="L80" s="307" t="s">
        <v>94</v>
      </c>
      <c r="M80" s="307"/>
      <c r="N80" s="307"/>
      <c r="O80" s="307"/>
      <c r="P80" s="307"/>
      <c r="Q80" s="116">
        <v>2</v>
      </c>
      <c r="R80" s="116"/>
      <c r="S80" s="116">
        <v>7</v>
      </c>
      <c r="T80" s="116"/>
      <c r="U80" s="158">
        <v>7</v>
      </c>
      <c r="V80" s="158"/>
      <c r="W80" s="158">
        <v>5</v>
      </c>
      <c r="X80" s="158"/>
      <c r="Y80" s="116">
        <v>8</v>
      </c>
      <c r="Z80" s="116"/>
      <c r="AA80" s="116">
        <v>1</v>
      </c>
      <c r="AB80" s="116"/>
      <c r="AC80" s="22"/>
      <c r="AD80" s="23"/>
      <c r="AE80" s="23"/>
      <c r="AF80" s="23"/>
      <c r="AG80" s="23"/>
      <c r="AH80" s="23"/>
      <c r="AI80" s="23"/>
    </row>
    <row r="81" spans="1:231" ht="15.75" customHeight="1" x14ac:dyDescent="0.25">
      <c r="A81" s="132"/>
      <c r="B81" s="133"/>
      <c r="C81" s="133"/>
      <c r="D81" s="133"/>
      <c r="E81" s="133"/>
      <c r="F81" s="133"/>
      <c r="G81" s="133"/>
      <c r="H81" s="133"/>
      <c r="I81" s="133"/>
      <c r="J81" s="133"/>
      <c r="K81" s="322"/>
      <c r="L81" s="307" t="s">
        <v>91</v>
      </c>
      <c r="M81" s="307"/>
      <c r="N81" s="307"/>
      <c r="O81" s="307"/>
      <c r="P81" s="307"/>
      <c r="Q81" s="64">
        <v>0</v>
      </c>
      <c r="R81" s="64"/>
      <c r="S81" s="64">
        <v>5</v>
      </c>
      <c r="T81" s="64"/>
      <c r="U81" s="42">
        <v>0</v>
      </c>
      <c r="V81" s="42"/>
      <c r="W81" s="42">
        <v>6</v>
      </c>
      <c r="X81" s="42"/>
      <c r="Y81" s="64">
        <v>0</v>
      </c>
      <c r="Z81" s="64"/>
      <c r="AA81" s="64">
        <v>0</v>
      </c>
      <c r="AB81" s="64"/>
      <c r="AC81" s="22"/>
      <c r="AD81" s="23"/>
      <c r="AE81" s="23"/>
      <c r="AF81" s="23"/>
      <c r="AG81" s="23"/>
      <c r="AH81" s="23"/>
      <c r="AI81" s="23"/>
    </row>
    <row r="82" spans="1:231" ht="32.25" customHeight="1" x14ac:dyDescent="0.25">
      <c r="A82" s="33"/>
      <c r="B82" s="33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35"/>
      <c r="N82" s="107"/>
      <c r="O82" s="107"/>
      <c r="P82" s="148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22"/>
      <c r="AD82" s="23"/>
      <c r="AE82" s="23"/>
      <c r="AF82" s="23"/>
      <c r="AG82" s="23"/>
      <c r="AH82" s="23"/>
      <c r="AI82" s="23"/>
    </row>
    <row r="83" spans="1:231" s="167" customFormat="1" ht="22.15" customHeight="1" x14ac:dyDescent="0.3">
      <c r="A83" s="162"/>
      <c r="B83" s="308" t="s">
        <v>136</v>
      </c>
      <c r="C83" s="308"/>
      <c r="D83" s="308"/>
      <c r="E83" s="308"/>
      <c r="F83" s="308"/>
      <c r="G83" s="308"/>
      <c r="H83" s="308"/>
      <c r="I83" s="308"/>
      <c r="J83" s="308"/>
      <c r="K83" s="308"/>
      <c r="L83" s="308"/>
      <c r="M83" s="308"/>
      <c r="N83" s="308" t="s">
        <v>74</v>
      </c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163"/>
      <c r="AD83" s="164"/>
      <c r="AE83" s="165"/>
      <c r="AF83" s="165"/>
      <c r="AG83" s="165"/>
      <c r="AH83" s="165"/>
      <c r="AI83" s="165"/>
      <c r="AJ83" s="166"/>
      <c r="AK83" s="166"/>
      <c r="AL83" s="166"/>
      <c r="AM83" s="166"/>
      <c r="AN83" s="166"/>
      <c r="AO83" s="166"/>
      <c r="AP83" s="166"/>
      <c r="AQ83" s="166"/>
      <c r="AR83" s="166"/>
      <c r="AS83" s="166"/>
      <c r="AT83" s="166"/>
      <c r="AU83" s="166"/>
      <c r="AV83" s="166"/>
      <c r="AW83" s="166"/>
      <c r="AX83" s="166"/>
      <c r="AY83" s="166"/>
      <c r="AZ83" s="166"/>
      <c r="BA83" s="166"/>
      <c r="BB83" s="166"/>
      <c r="BC83" s="166"/>
      <c r="BD83" s="166"/>
      <c r="BE83" s="166"/>
      <c r="BF83" s="166"/>
      <c r="BG83" s="166"/>
      <c r="BH83" s="166"/>
      <c r="BI83" s="166"/>
      <c r="BJ83" s="166"/>
      <c r="BK83" s="166"/>
      <c r="BL83" s="166"/>
      <c r="BM83" s="166"/>
      <c r="BN83" s="166"/>
      <c r="BO83" s="166"/>
      <c r="BP83" s="166"/>
      <c r="BQ83" s="166"/>
      <c r="BR83" s="166"/>
      <c r="BS83" s="166"/>
      <c r="BT83" s="166"/>
      <c r="BU83" s="166"/>
      <c r="BV83" s="166"/>
      <c r="BW83" s="166"/>
      <c r="BX83" s="166"/>
      <c r="BY83" s="166"/>
      <c r="BZ83" s="166"/>
      <c r="CA83" s="166"/>
      <c r="CB83" s="166"/>
      <c r="CC83" s="166"/>
      <c r="CD83" s="166"/>
      <c r="CE83" s="166"/>
      <c r="CF83" s="166"/>
      <c r="CG83" s="166"/>
      <c r="CH83" s="166"/>
      <c r="CI83" s="166"/>
      <c r="CJ83" s="166"/>
      <c r="CK83" s="166"/>
      <c r="CL83" s="166"/>
      <c r="CM83" s="166"/>
      <c r="CN83" s="166"/>
      <c r="CO83" s="166"/>
      <c r="CP83" s="166"/>
      <c r="CQ83" s="166"/>
      <c r="CR83" s="166"/>
      <c r="CS83" s="166"/>
      <c r="CT83" s="166"/>
      <c r="CU83" s="166"/>
      <c r="CV83" s="166"/>
      <c r="CW83" s="166"/>
      <c r="CX83" s="166"/>
      <c r="CY83" s="166"/>
      <c r="CZ83" s="166"/>
      <c r="DA83" s="166"/>
      <c r="DB83" s="166"/>
      <c r="DC83" s="166"/>
      <c r="DD83" s="166"/>
      <c r="DE83" s="166"/>
      <c r="DF83" s="166"/>
      <c r="DG83" s="166"/>
      <c r="DH83" s="166"/>
      <c r="DI83" s="166"/>
      <c r="DJ83" s="166"/>
      <c r="DK83" s="166"/>
      <c r="DL83" s="166"/>
      <c r="DM83" s="166"/>
      <c r="DN83" s="166"/>
      <c r="DO83" s="166"/>
      <c r="DP83" s="166"/>
      <c r="DQ83" s="166"/>
      <c r="DR83" s="166"/>
      <c r="DS83" s="166"/>
      <c r="DT83" s="166"/>
      <c r="DU83" s="166"/>
      <c r="DV83" s="166"/>
      <c r="DW83" s="166"/>
      <c r="DX83" s="166"/>
      <c r="DY83" s="166"/>
      <c r="DZ83" s="166"/>
      <c r="EA83" s="166"/>
      <c r="EB83" s="166"/>
      <c r="EC83" s="166"/>
      <c r="ED83" s="166"/>
      <c r="EE83" s="166"/>
      <c r="EF83" s="166"/>
      <c r="EG83" s="166"/>
      <c r="EH83" s="166"/>
      <c r="EI83" s="166"/>
      <c r="EJ83" s="166"/>
      <c r="EK83" s="166"/>
      <c r="EL83" s="166"/>
      <c r="EM83" s="166"/>
      <c r="EN83" s="166"/>
      <c r="EO83" s="166"/>
      <c r="EP83" s="166"/>
      <c r="EQ83" s="166"/>
      <c r="ER83" s="166"/>
      <c r="ES83" s="166"/>
      <c r="ET83" s="166"/>
      <c r="EU83" s="166"/>
      <c r="EV83" s="166"/>
      <c r="EW83" s="166"/>
      <c r="EX83" s="166"/>
      <c r="EY83" s="166"/>
      <c r="EZ83" s="166"/>
      <c r="FA83" s="166"/>
      <c r="FB83" s="166"/>
      <c r="FC83" s="166"/>
      <c r="FD83" s="166"/>
      <c r="FE83" s="166"/>
      <c r="FF83" s="166"/>
      <c r="FG83" s="166"/>
      <c r="FH83" s="166"/>
      <c r="FI83" s="166"/>
      <c r="FJ83" s="166"/>
      <c r="FK83" s="166"/>
      <c r="FL83" s="166"/>
      <c r="FM83" s="166"/>
      <c r="FN83" s="166"/>
      <c r="FO83" s="166"/>
      <c r="FP83" s="166"/>
      <c r="FQ83" s="166"/>
      <c r="FR83" s="166"/>
      <c r="FS83" s="166"/>
      <c r="FT83" s="166"/>
      <c r="FU83" s="166"/>
      <c r="FV83" s="166"/>
      <c r="FW83" s="166"/>
      <c r="FX83" s="166"/>
      <c r="FY83" s="166"/>
      <c r="FZ83" s="166"/>
      <c r="GA83" s="166"/>
      <c r="GB83" s="166"/>
      <c r="GC83" s="166"/>
      <c r="GD83" s="166"/>
      <c r="GE83" s="166"/>
      <c r="GF83" s="166"/>
      <c r="GG83" s="166"/>
      <c r="GH83" s="166"/>
      <c r="GI83" s="166"/>
      <c r="GJ83" s="166"/>
      <c r="GK83" s="166"/>
      <c r="GL83" s="166"/>
      <c r="GM83" s="166"/>
      <c r="GN83" s="166"/>
      <c r="GO83" s="166"/>
      <c r="GP83" s="166"/>
      <c r="GQ83" s="166"/>
      <c r="GR83" s="166"/>
      <c r="GS83" s="166"/>
      <c r="GT83" s="166"/>
      <c r="GU83" s="166"/>
      <c r="GV83" s="166"/>
      <c r="GW83" s="166"/>
      <c r="GX83" s="166"/>
      <c r="GY83" s="166"/>
      <c r="GZ83" s="166"/>
      <c r="HA83" s="166"/>
      <c r="HB83" s="166"/>
      <c r="HC83" s="166"/>
      <c r="HD83" s="166"/>
      <c r="HE83" s="166"/>
      <c r="HF83" s="166"/>
      <c r="HG83" s="166"/>
      <c r="HH83" s="166"/>
      <c r="HI83" s="166"/>
      <c r="HJ83" s="166"/>
      <c r="HK83" s="166"/>
      <c r="HL83" s="166"/>
      <c r="HM83" s="166"/>
      <c r="HN83" s="166"/>
      <c r="HO83" s="166"/>
      <c r="HP83" s="166"/>
      <c r="HQ83" s="166"/>
      <c r="HR83" s="166"/>
      <c r="HS83" s="166"/>
      <c r="HT83" s="166"/>
      <c r="HU83" s="166"/>
      <c r="HV83" s="166"/>
      <c r="HW83" s="166"/>
    </row>
    <row r="84" spans="1:231" s="167" customFormat="1" ht="18.75" x14ac:dyDescent="0.3">
      <c r="A84" s="162"/>
      <c r="B84" s="308" t="s">
        <v>134</v>
      </c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168" t="s">
        <v>75</v>
      </c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3"/>
      <c r="AD84" s="165"/>
      <c r="AE84" s="165"/>
      <c r="AF84" s="165"/>
      <c r="AG84" s="165"/>
      <c r="AH84" s="165"/>
      <c r="AI84" s="165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6"/>
      <c r="BC84" s="166"/>
      <c r="BD84" s="166"/>
      <c r="BE84" s="166"/>
      <c r="BF84" s="166"/>
      <c r="BG84" s="166"/>
      <c r="BH84" s="166"/>
      <c r="BI84" s="166"/>
      <c r="BJ84" s="166"/>
      <c r="BK84" s="166"/>
      <c r="BL84" s="166"/>
      <c r="BM84" s="166"/>
      <c r="BN84" s="166"/>
      <c r="BO84" s="166"/>
      <c r="BP84" s="166"/>
      <c r="BQ84" s="166"/>
      <c r="BR84" s="166"/>
      <c r="BS84" s="166"/>
      <c r="BT84" s="166"/>
      <c r="BU84" s="166"/>
      <c r="BV84" s="166"/>
      <c r="BW84" s="166"/>
      <c r="BX84" s="166"/>
      <c r="BY84" s="166"/>
      <c r="BZ84" s="166"/>
      <c r="CA84" s="166"/>
      <c r="CB84" s="166"/>
      <c r="CC84" s="166"/>
      <c r="CD84" s="166"/>
      <c r="CE84" s="166"/>
      <c r="CF84" s="166"/>
      <c r="CG84" s="166"/>
      <c r="CH84" s="166"/>
      <c r="CI84" s="166"/>
      <c r="CJ84" s="166"/>
      <c r="CK84" s="166"/>
      <c r="CL84" s="166"/>
      <c r="CM84" s="166"/>
      <c r="CN84" s="166"/>
      <c r="CO84" s="166"/>
      <c r="CP84" s="166"/>
      <c r="CQ84" s="166"/>
      <c r="CR84" s="166"/>
      <c r="CS84" s="166"/>
      <c r="CT84" s="166"/>
      <c r="CU84" s="166"/>
      <c r="CV84" s="166"/>
      <c r="CW84" s="166"/>
      <c r="CX84" s="166"/>
      <c r="CY84" s="166"/>
      <c r="CZ84" s="166"/>
      <c r="DA84" s="166"/>
      <c r="DB84" s="166"/>
      <c r="DC84" s="166"/>
      <c r="DD84" s="166"/>
      <c r="DE84" s="166"/>
      <c r="DF84" s="166"/>
      <c r="DG84" s="166"/>
      <c r="DH84" s="166"/>
      <c r="DI84" s="166"/>
      <c r="DJ84" s="166"/>
      <c r="DK84" s="166"/>
      <c r="DL84" s="166"/>
      <c r="DM84" s="166"/>
      <c r="DN84" s="166"/>
      <c r="DO84" s="166"/>
      <c r="DP84" s="166"/>
      <c r="DQ84" s="166"/>
      <c r="DR84" s="166"/>
      <c r="DS84" s="166"/>
      <c r="DT84" s="166"/>
      <c r="DU84" s="166"/>
      <c r="DV84" s="166"/>
      <c r="DW84" s="166"/>
      <c r="DX84" s="166"/>
      <c r="DY84" s="166"/>
      <c r="DZ84" s="166"/>
      <c r="EA84" s="166"/>
      <c r="EB84" s="166"/>
      <c r="EC84" s="166"/>
      <c r="ED84" s="166"/>
      <c r="EE84" s="166"/>
      <c r="EF84" s="166"/>
      <c r="EG84" s="166"/>
      <c r="EH84" s="166"/>
      <c r="EI84" s="166"/>
      <c r="EJ84" s="166"/>
      <c r="EK84" s="166"/>
      <c r="EL84" s="166"/>
      <c r="EM84" s="166"/>
      <c r="EN84" s="166"/>
      <c r="EO84" s="166"/>
      <c r="EP84" s="166"/>
      <c r="EQ84" s="166"/>
      <c r="ER84" s="166"/>
      <c r="ES84" s="166"/>
      <c r="ET84" s="166"/>
      <c r="EU84" s="166"/>
      <c r="EV84" s="166"/>
      <c r="EW84" s="166"/>
      <c r="EX84" s="166"/>
      <c r="EY84" s="166"/>
      <c r="EZ84" s="166"/>
      <c r="FA84" s="166"/>
      <c r="FB84" s="166"/>
      <c r="FC84" s="166"/>
      <c r="FD84" s="166"/>
      <c r="FE84" s="166"/>
      <c r="FF84" s="166"/>
      <c r="FG84" s="166"/>
      <c r="FH84" s="166"/>
      <c r="FI84" s="166"/>
      <c r="FJ84" s="166"/>
      <c r="FK84" s="166"/>
      <c r="FL84" s="166"/>
      <c r="FM84" s="166"/>
      <c r="FN84" s="166"/>
      <c r="FO84" s="166"/>
      <c r="FP84" s="166"/>
      <c r="FQ84" s="166"/>
      <c r="FR84" s="166"/>
      <c r="FS84" s="166"/>
      <c r="FT84" s="166"/>
      <c r="FU84" s="166"/>
      <c r="FV84" s="166"/>
      <c r="FW84" s="166"/>
      <c r="FX84" s="166"/>
      <c r="FY84" s="166"/>
      <c r="FZ84" s="166"/>
      <c r="GA84" s="166"/>
      <c r="GB84" s="166"/>
      <c r="GC84" s="166"/>
      <c r="GD84" s="166"/>
      <c r="GE84" s="166"/>
      <c r="GF84" s="166"/>
      <c r="GG84" s="166"/>
      <c r="GH84" s="166"/>
      <c r="GI84" s="166"/>
      <c r="GJ84" s="166"/>
      <c r="GK84" s="166"/>
      <c r="GL84" s="166"/>
      <c r="GM84" s="166"/>
      <c r="GN84" s="166"/>
      <c r="GO84" s="166"/>
      <c r="GP84" s="166"/>
      <c r="GQ84" s="166"/>
      <c r="GR84" s="166"/>
      <c r="GS84" s="166"/>
      <c r="GT84" s="166"/>
      <c r="GU84" s="166"/>
      <c r="GV84" s="166"/>
      <c r="GW84" s="166"/>
      <c r="GX84" s="166"/>
      <c r="GY84" s="166"/>
      <c r="GZ84" s="166"/>
      <c r="HA84" s="166"/>
      <c r="HB84" s="166"/>
      <c r="HC84" s="166"/>
      <c r="HD84" s="166"/>
      <c r="HE84" s="166"/>
      <c r="HF84" s="166"/>
      <c r="HG84" s="166"/>
      <c r="HH84" s="166"/>
      <c r="HI84" s="166"/>
      <c r="HJ84" s="166"/>
      <c r="HK84" s="166"/>
      <c r="HL84" s="166"/>
      <c r="HM84" s="166"/>
      <c r="HN84" s="166"/>
      <c r="HO84" s="166"/>
      <c r="HP84" s="166"/>
      <c r="HQ84" s="166"/>
      <c r="HR84" s="166"/>
      <c r="HS84" s="166"/>
      <c r="HT84" s="166"/>
      <c r="HU84" s="166"/>
      <c r="HV84" s="166"/>
      <c r="HW84" s="166"/>
    </row>
    <row r="85" spans="1:231" s="167" customFormat="1" ht="15.75" customHeight="1" x14ac:dyDescent="0.3">
      <c r="A85" s="170"/>
      <c r="B85" s="308" t="s">
        <v>135</v>
      </c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163"/>
      <c r="AD85" s="165"/>
      <c r="AE85" s="165"/>
      <c r="AF85" s="165"/>
      <c r="AG85" s="165"/>
      <c r="AH85" s="165"/>
      <c r="AI85" s="165"/>
      <c r="AJ85" s="166"/>
      <c r="AK85" s="166"/>
      <c r="AL85" s="166"/>
      <c r="AM85" s="166"/>
      <c r="AN85" s="166"/>
      <c r="AO85" s="166"/>
      <c r="AP85" s="166"/>
      <c r="AQ85" s="166"/>
      <c r="AR85" s="166"/>
      <c r="AS85" s="166"/>
      <c r="AT85" s="166"/>
      <c r="AU85" s="166"/>
      <c r="AV85" s="166"/>
      <c r="AW85" s="166"/>
      <c r="AX85" s="166"/>
      <c r="AY85" s="166"/>
      <c r="AZ85" s="166"/>
      <c r="BA85" s="166"/>
      <c r="BB85" s="166"/>
      <c r="BC85" s="166"/>
      <c r="BD85" s="166"/>
      <c r="BE85" s="166"/>
      <c r="BF85" s="166"/>
      <c r="BG85" s="166"/>
      <c r="BH85" s="166"/>
      <c r="BI85" s="166"/>
      <c r="BJ85" s="166"/>
      <c r="BK85" s="166"/>
      <c r="BL85" s="166"/>
      <c r="BM85" s="166"/>
      <c r="BN85" s="166"/>
      <c r="BO85" s="166"/>
      <c r="BP85" s="166"/>
      <c r="BQ85" s="166"/>
      <c r="BR85" s="166"/>
      <c r="BS85" s="166"/>
      <c r="BT85" s="166"/>
      <c r="BU85" s="166"/>
      <c r="BV85" s="166"/>
      <c r="BW85" s="166"/>
      <c r="BX85" s="166"/>
      <c r="BY85" s="166"/>
      <c r="BZ85" s="166"/>
      <c r="CA85" s="166"/>
      <c r="CB85" s="166"/>
      <c r="CC85" s="166"/>
      <c r="CD85" s="166"/>
      <c r="CE85" s="166"/>
      <c r="CF85" s="166"/>
      <c r="CG85" s="166"/>
      <c r="CH85" s="166"/>
      <c r="CI85" s="166"/>
      <c r="CJ85" s="166"/>
      <c r="CK85" s="166"/>
      <c r="CL85" s="166"/>
      <c r="CM85" s="166"/>
      <c r="CN85" s="166"/>
      <c r="CO85" s="166"/>
      <c r="CP85" s="166"/>
      <c r="CQ85" s="166"/>
      <c r="CR85" s="166"/>
      <c r="CS85" s="166"/>
      <c r="CT85" s="166"/>
      <c r="CU85" s="166"/>
      <c r="CV85" s="166"/>
      <c r="CW85" s="166"/>
      <c r="CX85" s="166"/>
      <c r="CY85" s="166"/>
      <c r="CZ85" s="166"/>
      <c r="DA85" s="166"/>
      <c r="DB85" s="166"/>
      <c r="DC85" s="166"/>
      <c r="DD85" s="166"/>
      <c r="DE85" s="166"/>
      <c r="DF85" s="166"/>
      <c r="DG85" s="166"/>
      <c r="DH85" s="166"/>
      <c r="DI85" s="166"/>
      <c r="DJ85" s="166"/>
      <c r="DK85" s="166"/>
      <c r="DL85" s="166"/>
      <c r="DM85" s="166"/>
      <c r="DN85" s="166"/>
      <c r="DO85" s="166"/>
      <c r="DP85" s="166"/>
      <c r="DQ85" s="166"/>
      <c r="DR85" s="166"/>
      <c r="DS85" s="166"/>
      <c r="DT85" s="166"/>
      <c r="DU85" s="166"/>
      <c r="DV85" s="166"/>
      <c r="DW85" s="166"/>
      <c r="DX85" s="166"/>
      <c r="DY85" s="166"/>
      <c r="DZ85" s="166"/>
      <c r="EA85" s="166"/>
      <c r="EB85" s="166"/>
      <c r="EC85" s="166"/>
      <c r="ED85" s="166"/>
      <c r="EE85" s="166"/>
      <c r="EF85" s="166"/>
      <c r="EG85" s="166"/>
      <c r="EH85" s="166"/>
      <c r="EI85" s="166"/>
      <c r="EJ85" s="166"/>
      <c r="EK85" s="166"/>
      <c r="EL85" s="166"/>
      <c r="EM85" s="166"/>
      <c r="EN85" s="166"/>
      <c r="EO85" s="166"/>
      <c r="EP85" s="166"/>
      <c r="EQ85" s="166"/>
      <c r="ER85" s="166"/>
      <c r="ES85" s="166"/>
      <c r="ET85" s="166"/>
      <c r="EU85" s="166"/>
      <c r="EV85" s="166"/>
      <c r="EW85" s="166"/>
      <c r="EX85" s="166"/>
      <c r="EY85" s="166"/>
      <c r="EZ85" s="166"/>
      <c r="FA85" s="166"/>
      <c r="FB85" s="166"/>
      <c r="FC85" s="166"/>
      <c r="FD85" s="166"/>
      <c r="FE85" s="166"/>
      <c r="FF85" s="166"/>
      <c r="FG85" s="166"/>
      <c r="FH85" s="166"/>
      <c r="FI85" s="166"/>
      <c r="FJ85" s="166"/>
      <c r="FK85" s="166"/>
      <c r="FL85" s="166"/>
      <c r="FM85" s="166"/>
      <c r="FN85" s="166"/>
      <c r="FO85" s="166"/>
      <c r="FP85" s="166"/>
      <c r="FQ85" s="166"/>
      <c r="FR85" s="166"/>
      <c r="FS85" s="166"/>
      <c r="FT85" s="166"/>
      <c r="FU85" s="166"/>
      <c r="FV85" s="166"/>
      <c r="FW85" s="166"/>
      <c r="FX85" s="166"/>
      <c r="FY85" s="166"/>
      <c r="FZ85" s="166"/>
      <c r="GA85" s="166"/>
      <c r="GB85" s="166"/>
      <c r="GC85" s="166"/>
      <c r="GD85" s="166"/>
      <c r="GE85" s="166"/>
      <c r="GF85" s="166"/>
      <c r="GG85" s="166"/>
      <c r="GH85" s="166"/>
      <c r="GI85" s="166"/>
      <c r="GJ85" s="166"/>
      <c r="GK85" s="166"/>
      <c r="GL85" s="166"/>
      <c r="GM85" s="166"/>
      <c r="GN85" s="166"/>
      <c r="GO85" s="166"/>
      <c r="GP85" s="166"/>
      <c r="GQ85" s="166"/>
      <c r="GR85" s="166"/>
      <c r="GS85" s="166"/>
      <c r="GT85" s="166"/>
      <c r="GU85" s="166"/>
      <c r="GV85" s="166"/>
      <c r="GW85" s="166"/>
      <c r="GX85" s="166"/>
      <c r="GY85" s="166"/>
      <c r="GZ85" s="166"/>
      <c r="HA85" s="166"/>
      <c r="HB85" s="166"/>
      <c r="HC85" s="166"/>
      <c r="HD85" s="166"/>
      <c r="HE85" s="166"/>
      <c r="HF85" s="166"/>
      <c r="HG85" s="166"/>
      <c r="HH85" s="166"/>
      <c r="HI85" s="166"/>
      <c r="HJ85" s="166"/>
      <c r="HK85" s="166"/>
      <c r="HL85" s="166"/>
      <c r="HM85" s="166"/>
      <c r="HN85" s="166"/>
      <c r="HO85" s="166"/>
      <c r="HP85" s="166"/>
      <c r="HQ85" s="166"/>
      <c r="HR85" s="166"/>
      <c r="HS85" s="166"/>
      <c r="HT85" s="166"/>
      <c r="HU85" s="166"/>
      <c r="HV85" s="166"/>
      <c r="HW85" s="166"/>
    </row>
    <row r="86" spans="1:231" s="31" customFormat="1" ht="15.75" customHeight="1" x14ac:dyDescent="0.25">
      <c r="A86" s="6"/>
      <c r="B86" s="323"/>
      <c r="C86" s="323"/>
      <c r="D86" s="323"/>
      <c r="E86" s="323"/>
      <c r="F86" s="323"/>
      <c r="G86" s="323"/>
      <c r="H86" s="323"/>
      <c r="I86" s="323"/>
      <c r="J86" s="323"/>
      <c r="K86" s="323"/>
      <c r="L86" s="323"/>
      <c r="M86" s="323"/>
      <c r="N86" s="26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26"/>
      <c r="AB86" s="8"/>
      <c r="AC86" s="22"/>
      <c r="AD86" s="23"/>
      <c r="AE86" s="23"/>
      <c r="AF86" s="23"/>
      <c r="AG86" s="23"/>
      <c r="AH86" s="23"/>
      <c r="AI86" s="23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</row>
    <row r="87" spans="1:231" s="31" customFormat="1" ht="15.75" x14ac:dyDescent="0.25">
      <c r="A87" s="6"/>
      <c r="B87" s="7"/>
      <c r="C87" s="98"/>
      <c r="D87" s="98"/>
      <c r="E87" s="98"/>
      <c r="F87" s="98"/>
      <c r="G87" s="98"/>
      <c r="H87" s="98"/>
      <c r="I87" s="8"/>
      <c r="J87" s="26"/>
      <c r="K87" s="26"/>
      <c r="L87" s="26"/>
      <c r="M87" s="8"/>
      <c r="N87" s="26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34"/>
      <c r="AC87" s="22"/>
      <c r="AD87" s="23"/>
      <c r="AE87" s="23"/>
      <c r="AF87" s="23"/>
      <c r="AG87" s="23"/>
      <c r="AH87" s="23"/>
      <c r="AI87" s="23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</row>
    <row r="88" spans="1:231" x14ac:dyDescent="0.2">
      <c r="B88" s="2" t="s">
        <v>95</v>
      </c>
      <c r="C88" s="172">
        <f>COUNTIF(C26:C68,"ДЗ")</f>
        <v>2</v>
      </c>
      <c r="D88" s="173">
        <f>COUNTIF(D26:D68,"ДЗ")</f>
        <v>7</v>
      </c>
      <c r="E88" s="128">
        <f>COUNTIF(E26:E68,"ДЗ")</f>
        <v>7</v>
      </c>
      <c r="F88" s="128">
        <f>COUNTIF(F26:F68,"ДЗ")</f>
        <v>5</v>
      </c>
      <c r="G88" s="178">
        <f>COUNTIF(G26:G68,"ДЗ")</f>
        <v>8</v>
      </c>
      <c r="H88" s="179">
        <f>COUNTIF(H26:H68,"ДЗ")</f>
        <v>1</v>
      </c>
      <c r="I88" s="110"/>
      <c r="J88" s="37"/>
      <c r="K88" s="110"/>
      <c r="Q88" s="3">
        <f>Q23*36</f>
        <v>612</v>
      </c>
      <c r="R88" s="3">
        <f>R23*36</f>
        <v>0</v>
      </c>
      <c r="S88" s="3">
        <f>S23*36</f>
        <v>864</v>
      </c>
      <c r="T88" s="3">
        <f>T23*36</f>
        <v>0</v>
      </c>
      <c r="U88" s="3">
        <f>U23*36</f>
        <v>612</v>
      </c>
      <c r="V88" s="3">
        <f>V23*36</f>
        <v>0</v>
      </c>
      <c r="W88" s="3">
        <f>W23*36</f>
        <v>864</v>
      </c>
      <c r="X88" s="3">
        <f>X23*36</f>
        <v>0</v>
      </c>
      <c r="Y88" s="3">
        <f>Y23*36</f>
        <v>612</v>
      </c>
      <c r="Z88" s="3">
        <f>Z23*36</f>
        <v>0</v>
      </c>
      <c r="AA88" s="3">
        <f>AA23*36</f>
        <v>864</v>
      </c>
      <c r="AB88" s="3">
        <f>AB23*36</f>
        <v>0</v>
      </c>
      <c r="AC88" s="1" t="e">
        <f>AC23*36</f>
        <v>#REF!</v>
      </c>
      <c r="AD88" s="1" t="e">
        <f>AD23*36</f>
        <v>#REF!</v>
      </c>
      <c r="AE88" s="1">
        <f>AE23*36</f>
        <v>0</v>
      </c>
      <c r="AF88" s="1">
        <f>AF23*36</f>
        <v>0</v>
      </c>
      <c r="AG88" s="1">
        <f>AG23*36</f>
        <v>0</v>
      </c>
      <c r="AH88" s="1">
        <f>AH23*36</f>
        <v>0</v>
      </c>
      <c r="AI88" s="1">
        <f>AI23*36</f>
        <v>0</v>
      </c>
      <c r="AJ88" s="1">
        <f>AJ23*36</f>
        <v>0</v>
      </c>
      <c r="AK88" s="1">
        <f>AK23*36</f>
        <v>0</v>
      </c>
    </row>
    <row r="89" spans="1:231" x14ac:dyDescent="0.2">
      <c r="B89" s="2" t="s">
        <v>96</v>
      </c>
      <c r="C89" s="174">
        <f>COUNTIF(C26:C68,"З")</f>
        <v>0</v>
      </c>
      <c r="D89" s="175">
        <f>COUNTIF(D26:D68,"З")</f>
        <v>5</v>
      </c>
      <c r="E89" s="128">
        <f>COUNTIF(E26:E68,"З")</f>
        <v>0</v>
      </c>
      <c r="F89" s="128">
        <f>COUNTIF(F26:F68,"З")</f>
        <v>6</v>
      </c>
      <c r="G89" s="180">
        <f>COUNTIF(G26:G68,"З")</f>
        <v>0</v>
      </c>
      <c r="H89" s="181">
        <f>COUNTIF(H26:H68,"З")</f>
        <v>0</v>
      </c>
      <c r="Q89" s="108">
        <f>Q70+R70</f>
        <v>612</v>
      </c>
      <c r="S89" s="108">
        <f>S70+T70</f>
        <v>864</v>
      </c>
      <c r="U89" s="108">
        <f>U70+V70</f>
        <v>612</v>
      </c>
      <c r="W89" s="108">
        <f>W70+X70</f>
        <v>864</v>
      </c>
      <c r="Y89" s="108">
        <f>Y70+Z70</f>
        <v>612</v>
      </c>
      <c r="AA89" s="108">
        <f>AA70+AB70</f>
        <v>864</v>
      </c>
      <c r="AB89" s="109"/>
    </row>
    <row r="90" spans="1:231" x14ac:dyDescent="0.2">
      <c r="B90" s="2" t="s">
        <v>97</v>
      </c>
      <c r="C90" s="176">
        <f>COUNTIF(C26:C68,"Э")+COUNTIF(C26:C68,"Эк")</f>
        <v>0</v>
      </c>
      <c r="D90" s="177">
        <f>COUNTIF(D26:D68,"Э")+COUNTIF(D26:D68,"Эк")</f>
        <v>1</v>
      </c>
      <c r="E90" s="128">
        <f>COUNTIF(E26:E68,"Э")+COUNTIF(E26:E68,"Эк")</f>
        <v>1</v>
      </c>
      <c r="F90" s="128">
        <f>COUNTIF(F26:F68,"Э")+COUNTIF(F26:F68,"Эк")</f>
        <v>5</v>
      </c>
      <c r="G90" s="182">
        <f>COUNTIF(G26:G68,"Э")+COUNTIF(G26:G68,"Эк")</f>
        <v>5</v>
      </c>
      <c r="H90" s="183">
        <f>COUNTIF(H26:H68,"Э")+COUNTIF(H26:H68,"Эк")</f>
        <v>0</v>
      </c>
      <c r="P90" s="37" t="s">
        <v>67</v>
      </c>
      <c r="Q90" s="110">
        <f>Q88-Q89</f>
        <v>0</v>
      </c>
      <c r="R90" s="110">
        <f t="shared" ref="R90:AK90" si="34">R88-R89</f>
        <v>0</v>
      </c>
      <c r="S90" s="110">
        <f t="shared" si="34"/>
        <v>0</v>
      </c>
      <c r="T90" s="110">
        <f t="shared" si="34"/>
        <v>0</v>
      </c>
      <c r="U90" s="110">
        <f t="shared" si="34"/>
        <v>0</v>
      </c>
      <c r="V90" s="110">
        <f t="shared" si="34"/>
        <v>0</v>
      </c>
      <c r="W90" s="110">
        <f t="shared" si="34"/>
        <v>0</v>
      </c>
      <c r="X90" s="110">
        <f t="shared" si="34"/>
        <v>0</v>
      </c>
      <c r="Y90" s="110">
        <f t="shared" si="34"/>
        <v>0</v>
      </c>
      <c r="Z90" s="110">
        <f t="shared" si="34"/>
        <v>0</v>
      </c>
      <c r="AA90" s="110">
        <f t="shared" si="34"/>
        <v>0</v>
      </c>
      <c r="AB90" s="110">
        <f t="shared" si="34"/>
        <v>0</v>
      </c>
      <c r="AC90" s="36" t="e">
        <f t="shared" si="34"/>
        <v>#REF!</v>
      </c>
      <c r="AD90" s="36" t="e">
        <f t="shared" si="34"/>
        <v>#REF!</v>
      </c>
      <c r="AE90" s="36">
        <f t="shared" si="34"/>
        <v>0</v>
      </c>
      <c r="AF90" s="36">
        <f t="shared" si="34"/>
        <v>0</v>
      </c>
      <c r="AG90" s="36">
        <f t="shared" si="34"/>
        <v>0</v>
      </c>
      <c r="AH90" s="36">
        <f t="shared" si="34"/>
        <v>0</v>
      </c>
      <c r="AI90" s="36">
        <f t="shared" si="34"/>
        <v>0</v>
      </c>
      <c r="AJ90" s="36">
        <f t="shared" si="34"/>
        <v>0</v>
      </c>
      <c r="AK90" s="36">
        <f t="shared" si="34"/>
        <v>0</v>
      </c>
    </row>
    <row r="91" spans="1:231" x14ac:dyDescent="0.2">
      <c r="A91" s="32"/>
      <c r="B91" s="32"/>
      <c r="C91" s="97"/>
      <c r="D91" s="97"/>
      <c r="E91" s="97"/>
      <c r="F91" s="97"/>
      <c r="G91" s="97"/>
      <c r="H91" s="97"/>
      <c r="I91" s="97"/>
      <c r="J91" s="13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109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  <c r="FK91" s="32"/>
      <c r="FL91" s="32"/>
      <c r="FM91" s="32"/>
      <c r="FN91" s="32"/>
      <c r="FO91" s="32"/>
      <c r="FP91" s="32"/>
      <c r="FQ91" s="32"/>
      <c r="FR91" s="32"/>
      <c r="FS91" s="32"/>
      <c r="FT91" s="32"/>
      <c r="FU91" s="32"/>
      <c r="FV91" s="32"/>
      <c r="FW91" s="32"/>
      <c r="FX91" s="32"/>
      <c r="FY91" s="32"/>
      <c r="FZ91" s="32"/>
      <c r="GA91" s="32"/>
      <c r="GB91" s="32"/>
      <c r="GC91" s="32"/>
      <c r="GD91" s="32"/>
      <c r="GE91" s="32"/>
      <c r="GF91" s="32"/>
      <c r="GG91" s="32"/>
      <c r="GH91" s="32"/>
      <c r="GI91" s="32"/>
      <c r="GJ91" s="32"/>
      <c r="GK91" s="32"/>
      <c r="GL91" s="32"/>
      <c r="GM91" s="32"/>
      <c r="GN91" s="32"/>
      <c r="GO91" s="32"/>
      <c r="GP91" s="32"/>
      <c r="GQ91" s="32"/>
      <c r="GR91" s="32"/>
      <c r="GS91" s="32"/>
      <c r="GT91" s="32"/>
      <c r="GU91" s="32"/>
      <c r="GV91" s="32"/>
      <c r="GW91" s="32"/>
      <c r="GX91" s="32"/>
      <c r="GY91" s="32"/>
      <c r="GZ91" s="32"/>
      <c r="HA91" s="32"/>
      <c r="HB91" s="32"/>
      <c r="HC91" s="32"/>
      <c r="HD91" s="32"/>
      <c r="HE91" s="32"/>
      <c r="HF91" s="32"/>
      <c r="HG91" s="32"/>
      <c r="HH91" s="32"/>
      <c r="HI91" s="32"/>
      <c r="HJ91" s="32"/>
      <c r="HK91" s="32"/>
      <c r="HL91" s="32"/>
      <c r="HM91" s="32"/>
      <c r="HN91" s="32"/>
      <c r="HO91" s="32"/>
      <c r="HP91" s="32"/>
      <c r="HQ91" s="32"/>
      <c r="HR91" s="32"/>
      <c r="HS91" s="32"/>
      <c r="HT91" s="32"/>
      <c r="HU91" s="32"/>
      <c r="HV91" s="32"/>
      <c r="HW91" s="32"/>
    </row>
    <row r="92" spans="1:231" ht="12.75" x14ac:dyDescent="0.2">
      <c r="A92" s="32"/>
      <c r="B92" s="32"/>
      <c r="C92" s="97"/>
      <c r="D92" s="97"/>
      <c r="E92" s="97"/>
      <c r="F92" s="97"/>
      <c r="G92" s="97"/>
      <c r="H92" s="97"/>
      <c r="I92" s="137"/>
      <c r="J92" s="137"/>
      <c r="K92" s="137">
        <f>J70+L70+M70+N70+O70+P70</f>
        <v>4428</v>
      </c>
      <c r="L92" s="97"/>
      <c r="M92" s="97"/>
      <c r="N92" s="97"/>
      <c r="O92" s="97"/>
      <c r="P92" s="97" t="s">
        <v>109</v>
      </c>
      <c r="Q92" s="137">
        <f>SUM(Q75:Q78)</f>
        <v>610</v>
      </c>
      <c r="R92" s="137">
        <f>SUM(R75:R78)</f>
        <v>2</v>
      </c>
      <c r="S92" s="137">
        <f>SUM(S75:S78)</f>
        <v>864</v>
      </c>
      <c r="T92" s="137">
        <f>SUM(T75:T78)</f>
        <v>0</v>
      </c>
      <c r="U92" s="137">
        <f>SUM(U75:U78)</f>
        <v>590</v>
      </c>
      <c r="V92" s="137">
        <f>SUM(V75:V78)</f>
        <v>22</v>
      </c>
      <c r="W92" s="137">
        <f>SUM(W75:W78)</f>
        <v>840</v>
      </c>
      <c r="X92" s="137">
        <f>SUM(X75:X78)</f>
        <v>8</v>
      </c>
      <c r="Y92" s="137">
        <f>SUM(Y75:Y78)</f>
        <v>568</v>
      </c>
      <c r="Z92" s="137">
        <f>SUM(Z75:Z78)</f>
        <v>12</v>
      </c>
      <c r="AA92" s="137">
        <f>SUM(AA75:AA78)</f>
        <v>864</v>
      </c>
      <c r="AB92" s="137">
        <f>SUM(AB75:AB78)</f>
        <v>0</v>
      </c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32"/>
      <c r="DV92" s="32"/>
      <c r="DW92" s="32"/>
      <c r="DX92" s="32"/>
      <c r="DY92" s="32"/>
      <c r="DZ92" s="32"/>
      <c r="EA92" s="32"/>
      <c r="EB92" s="32"/>
      <c r="EC92" s="32"/>
      <c r="ED92" s="32"/>
      <c r="EE92" s="32"/>
      <c r="EF92" s="32"/>
      <c r="EG92" s="32"/>
      <c r="EH92" s="32"/>
      <c r="EI92" s="32"/>
      <c r="EJ92" s="32"/>
      <c r="EK92" s="32"/>
      <c r="EL92" s="32"/>
      <c r="EM92" s="32"/>
      <c r="EN92" s="32"/>
      <c r="EO92" s="32"/>
      <c r="EP92" s="32"/>
      <c r="EQ92" s="32"/>
      <c r="ER92" s="32"/>
      <c r="ES92" s="32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  <c r="FR92" s="32"/>
      <c r="FS92" s="32"/>
      <c r="FT92" s="32"/>
      <c r="FU92" s="32"/>
      <c r="FV92" s="32"/>
      <c r="FW92" s="32"/>
      <c r="FX92" s="32"/>
      <c r="FY92" s="32"/>
      <c r="FZ92" s="32"/>
      <c r="GA92" s="32"/>
      <c r="GB92" s="32"/>
      <c r="GC92" s="32"/>
      <c r="GD92" s="32"/>
      <c r="GE92" s="32"/>
      <c r="GF92" s="32"/>
      <c r="GG92" s="32"/>
      <c r="GH92" s="32"/>
      <c r="GI92" s="32"/>
      <c r="GJ92" s="32"/>
      <c r="GK92" s="32"/>
      <c r="GL92" s="32"/>
      <c r="GM92" s="32"/>
      <c r="GN92" s="32"/>
      <c r="GO92" s="32"/>
      <c r="GP92" s="32"/>
      <c r="GQ92" s="32"/>
      <c r="GR92" s="32"/>
      <c r="GS92" s="32"/>
      <c r="GT92" s="32"/>
      <c r="GU92" s="32"/>
      <c r="GV92" s="32"/>
      <c r="GW92" s="32"/>
      <c r="GX92" s="32"/>
      <c r="GY92" s="32"/>
      <c r="GZ92" s="32"/>
      <c r="HA92" s="32"/>
      <c r="HB92" s="32"/>
      <c r="HC92" s="32"/>
      <c r="HD92" s="32"/>
      <c r="HE92" s="32"/>
      <c r="HF92" s="32"/>
      <c r="HG92" s="32"/>
      <c r="HH92" s="32"/>
      <c r="HI92" s="32"/>
      <c r="HJ92" s="32"/>
      <c r="HK92" s="32"/>
      <c r="HL92" s="32"/>
      <c r="HM92" s="32"/>
      <c r="HN92" s="32"/>
      <c r="HO92" s="32"/>
      <c r="HP92" s="32"/>
      <c r="HQ92" s="32"/>
      <c r="HR92" s="32"/>
      <c r="HS92" s="32"/>
      <c r="HT92" s="32"/>
      <c r="HU92" s="32"/>
      <c r="HV92" s="32"/>
      <c r="HW92" s="32"/>
    </row>
    <row r="93" spans="1:231" ht="12.75" x14ac:dyDescent="0.2">
      <c r="A93" s="32"/>
      <c r="B93" s="32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138" t="s">
        <v>67</v>
      </c>
      <c r="Q93" s="139">
        <f>Q70-Q92</f>
        <v>0</v>
      </c>
      <c r="R93" s="139">
        <f>R70-R92</f>
        <v>0</v>
      </c>
      <c r="S93" s="139">
        <f>S70-S92</f>
        <v>0</v>
      </c>
      <c r="T93" s="139">
        <f>T70-T92</f>
        <v>0</v>
      </c>
      <c r="U93" s="139">
        <f>U70-U92</f>
        <v>0</v>
      </c>
      <c r="V93" s="139">
        <f>V70-V92</f>
        <v>0</v>
      </c>
      <c r="W93" s="139">
        <f>W70-W92</f>
        <v>16</v>
      </c>
      <c r="X93" s="139">
        <f>X70-X92</f>
        <v>0</v>
      </c>
      <c r="Y93" s="139">
        <f>Y70-Y92</f>
        <v>32</v>
      </c>
      <c r="Z93" s="139">
        <f>Z70-Z92</f>
        <v>0</v>
      </c>
      <c r="AA93" s="139">
        <f>AA70-AA92</f>
        <v>0</v>
      </c>
      <c r="AB93" s="139">
        <f>AB70-AB92</f>
        <v>0</v>
      </c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  <c r="HV93" s="32"/>
      <c r="HW93" s="32"/>
    </row>
    <row r="94" spans="1:231" x14ac:dyDescent="0.2">
      <c r="A94" s="32"/>
      <c r="B94" s="32"/>
      <c r="C94" s="97"/>
      <c r="D94" s="97"/>
      <c r="E94" s="97"/>
      <c r="F94" s="97"/>
      <c r="G94" s="97"/>
      <c r="H94" s="138"/>
      <c r="I94" s="139"/>
      <c r="J94" s="97"/>
      <c r="K94" s="137">
        <f>L70+M70+O70+P70</f>
        <v>3016</v>
      </c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 t="s">
        <v>110</v>
      </c>
      <c r="X94" s="97"/>
      <c r="Y94" s="97" t="s">
        <v>114</v>
      </c>
      <c r="Z94" s="97"/>
      <c r="AA94" s="97"/>
      <c r="AB94" s="109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</row>
    <row r="95" spans="1:231" x14ac:dyDescent="0.2">
      <c r="A95" s="150"/>
      <c r="B95" s="150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109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  <c r="GU95" s="32"/>
      <c r="GV95" s="32"/>
      <c r="GW95" s="32"/>
      <c r="GX95" s="32"/>
      <c r="GY95" s="32"/>
      <c r="GZ95" s="32"/>
      <c r="HA95" s="32"/>
      <c r="HB95" s="32"/>
      <c r="HC95" s="32"/>
      <c r="HD95" s="32"/>
      <c r="HE95" s="32"/>
      <c r="HF95" s="32"/>
      <c r="HG95" s="32"/>
      <c r="HH95" s="32"/>
      <c r="HI95" s="32"/>
      <c r="HJ95" s="32"/>
      <c r="HK95" s="32"/>
      <c r="HL95" s="32"/>
      <c r="HM95" s="32"/>
      <c r="HN95" s="32"/>
      <c r="HO95" s="32"/>
      <c r="HP95" s="32"/>
      <c r="HQ95" s="32"/>
      <c r="HR95" s="32"/>
      <c r="HS95" s="32"/>
      <c r="HT95" s="32"/>
      <c r="HU95" s="32"/>
      <c r="HV95" s="32"/>
      <c r="HW95" s="32"/>
    </row>
    <row r="96" spans="1:231" x14ac:dyDescent="0.2">
      <c r="A96" s="150"/>
      <c r="B96" s="150"/>
      <c r="C96" s="151"/>
      <c r="D96" s="151"/>
      <c r="E96" s="151"/>
      <c r="F96" s="151"/>
      <c r="G96" s="151"/>
      <c r="H96" s="151"/>
      <c r="I96" s="184"/>
      <c r="J96" s="151"/>
      <c r="K96" s="184">
        <f>L70+M70+O70+P70</f>
        <v>3016</v>
      </c>
      <c r="L96" s="151"/>
      <c r="M96" s="151"/>
      <c r="N96" s="151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109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  <c r="GL96" s="32"/>
      <c r="GM96" s="32"/>
      <c r="GN96" s="32"/>
      <c r="GO96" s="32"/>
      <c r="GP96" s="32"/>
      <c r="GQ96" s="32"/>
      <c r="GR96" s="32"/>
      <c r="GS96" s="32"/>
      <c r="GT96" s="32"/>
      <c r="GU96" s="32"/>
      <c r="GV96" s="32"/>
      <c r="GW96" s="32"/>
      <c r="GX96" s="32"/>
      <c r="GY96" s="32"/>
      <c r="GZ96" s="32"/>
      <c r="HA96" s="32"/>
      <c r="HB96" s="32"/>
      <c r="HC96" s="32"/>
      <c r="HD96" s="32"/>
      <c r="HE96" s="32"/>
      <c r="HF96" s="32"/>
      <c r="HG96" s="32"/>
      <c r="HH96" s="32"/>
      <c r="HI96" s="32"/>
      <c r="HJ96" s="32"/>
      <c r="HK96" s="32"/>
      <c r="HL96" s="32"/>
      <c r="HM96" s="32"/>
      <c r="HN96" s="32"/>
      <c r="HO96" s="32"/>
      <c r="HP96" s="32"/>
      <c r="HQ96" s="32"/>
      <c r="HR96" s="32"/>
      <c r="HS96" s="32"/>
      <c r="HT96" s="32"/>
      <c r="HU96" s="32"/>
      <c r="HV96" s="32"/>
      <c r="HW96" s="32"/>
    </row>
    <row r="97" spans="1:231" ht="15.75" x14ac:dyDescent="0.25">
      <c r="A97" s="150"/>
      <c r="B97" s="311">
        <f>K96+J70+N70</f>
        <v>4428</v>
      </c>
      <c r="C97" s="312"/>
      <c r="D97" s="312"/>
      <c r="E97" s="312"/>
      <c r="F97" s="312"/>
      <c r="G97" s="312"/>
      <c r="H97" s="312"/>
      <c r="I97" s="312"/>
      <c r="J97" s="312"/>
      <c r="K97" s="312"/>
      <c r="L97" s="151"/>
      <c r="M97" s="151"/>
      <c r="N97" s="151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109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  <c r="HV97" s="32"/>
      <c r="HW97" s="32"/>
    </row>
    <row r="98" spans="1:231" ht="15.75" x14ac:dyDescent="0.25">
      <c r="A98" s="150"/>
      <c r="B98" s="313"/>
      <c r="C98" s="313"/>
      <c r="D98" s="313"/>
      <c r="E98" s="313"/>
      <c r="F98" s="313"/>
      <c r="G98" s="313"/>
      <c r="H98" s="313"/>
      <c r="I98" s="313"/>
      <c r="J98" s="313"/>
      <c r="K98" s="313"/>
      <c r="L98" s="151"/>
      <c r="M98" s="151"/>
      <c r="N98" s="151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109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  <c r="HV98" s="32"/>
      <c r="HW98" s="32"/>
    </row>
    <row r="99" spans="1:231" ht="15.75" x14ac:dyDescent="0.2">
      <c r="A99" s="150"/>
      <c r="B99" s="314"/>
      <c r="C99" s="314"/>
      <c r="D99" s="314"/>
      <c r="E99" s="314"/>
      <c r="F99" s="314"/>
      <c r="G99" s="314"/>
      <c r="H99" s="314"/>
      <c r="I99" s="314"/>
      <c r="J99" s="314"/>
      <c r="K99" s="314"/>
      <c r="L99" s="151"/>
      <c r="M99" s="151"/>
      <c r="N99" s="151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109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  <c r="DV99" s="32"/>
      <c r="DW99" s="32"/>
      <c r="DX99" s="32"/>
      <c r="DY99" s="32"/>
      <c r="DZ99" s="32"/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  <c r="GF99" s="32"/>
      <c r="GG99" s="32"/>
      <c r="GH99" s="32"/>
      <c r="GI99" s="32"/>
      <c r="GJ99" s="32"/>
      <c r="GK99" s="32"/>
      <c r="GL99" s="32"/>
      <c r="GM99" s="32"/>
      <c r="GN99" s="32"/>
      <c r="GO99" s="32"/>
      <c r="GP99" s="32"/>
      <c r="GQ99" s="32"/>
      <c r="GR99" s="32"/>
      <c r="GS99" s="32"/>
      <c r="GT99" s="32"/>
      <c r="GU99" s="32"/>
      <c r="GV99" s="32"/>
      <c r="GW99" s="32"/>
      <c r="GX99" s="32"/>
      <c r="GY99" s="32"/>
      <c r="GZ99" s="32"/>
      <c r="HA99" s="32"/>
      <c r="HB99" s="32"/>
      <c r="HC99" s="32"/>
      <c r="HD99" s="32"/>
      <c r="HE99" s="32"/>
      <c r="HF99" s="32"/>
      <c r="HG99" s="32"/>
      <c r="HH99" s="32"/>
      <c r="HI99" s="32"/>
      <c r="HJ99" s="32"/>
      <c r="HK99" s="32"/>
      <c r="HL99" s="32"/>
      <c r="HM99" s="32"/>
      <c r="HN99" s="32"/>
      <c r="HO99" s="32"/>
      <c r="HP99" s="32"/>
      <c r="HQ99" s="32"/>
      <c r="HR99" s="32"/>
      <c r="HS99" s="32"/>
      <c r="HT99" s="32"/>
      <c r="HU99" s="32"/>
      <c r="HV99" s="32"/>
      <c r="HW99" s="32"/>
    </row>
    <row r="100" spans="1:231" x14ac:dyDescent="0.2">
      <c r="A100" s="150"/>
      <c r="B100" s="150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109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32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/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2"/>
      <c r="EQ100" s="32"/>
      <c r="ER100" s="32"/>
      <c r="ES100" s="32"/>
      <c r="ET100" s="32"/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2"/>
      <c r="FK100" s="32"/>
      <c r="FL100" s="32"/>
      <c r="FM100" s="32"/>
      <c r="FN100" s="32"/>
      <c r="FO100" s="32"/>
      <c r="FP100" s="32"/>
      <c r="FQ100" s="32"/>
      <c r="FR100" s="32"/>
      <c r="FS100" s="32"/>
      <c r="FT100" s="32"/>
      <c r="FU100" s="32"/>
      <c r="FV100" s="32"/>
      <c r="FW100" s="32"/>
      <c r="FX100" s="32"/>
      <c r="FY100" s="32"/>
      <c r="FZ100" s="32"/>
      <c r="GA100" s="32"/>
      <c r="GB100" s="32"/>
      <c r="GC100" s="32"/>
      <c r="GD100" s="32"/>
      <c r="GE100" s="32"/>
      <c r="GF100" s="32"/>
      <c r="GG100" s="32"/>
      <c r="GH100" s="32"/>
      <c r="GI100" s="32"/>
      <c r="GJ100" s="32"/>
      <c r="GK100" s="32"/>
      <c r="GL100" s="32"/>
      <c r="GM100" s="32"/>
      <c r="GN100" s="32"/>
      <c r="GO100" s="32"/>
      <c r="GP100" s="32"/>
      <c r="GQ100" s="32"/>
      <c r="GR100" s="32"/>
      <c r="GS100" s="32"/>
      <c r="GT100" s="32"/>
      <c r="GU100" s="32"/>
      <c r="GV100" s="32"/>
      <c r="GW100" s="32"/>
      <c r="GX100" s="32"/>
      <c r="GY100" s="32"/>
      <c r="GZ100" s="32"/>
      <c r="HA100" s="32"/>
      <c r="HB100" s="32"/>
      <c r="HC100" s="32"/>
      <c r="HD100" s="32"/>
      <c r="HE100" s="32"/>
      <c r="HF100" s="32"/>
      <c r="HG100" s="32"/>
      <c r="HH100" s="32"/>
      <c r="HI100" s="32"/>
      <c r="HJ100" s="32"/>
      <c r="HK100" s="32"/>
      <c r="HL100" s="32"/>
      <c r="HM100" s="32"/>
      <c r="HN100" s="32"/>
      <c r="HO100" s="32"/>
      <c r="HP100" s="32"/>
      <c r="HQ100" s="32"/>
      <c r="HR100" s="32"/>
      <c r="HS100" s="32"/>
      <c r="HT100" s="32"/>
      <c r="HU100" s="32"/>
      <c r="HV100" s="32"/>
      <c r="HW100" s="32"/>
    </row>
    <row r="101" spans="1:231" x14ac:dyDescent="0.2">
      <c r="A101" s="150"/>
      <c r="B101" s="150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109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  <c r="HO101" s="32"/>
      <c r="HP101" s="32"/>
      <c r="HQ101" s="32"/>
      <c r="HR101" s="32"/>
      <c r="HS101" s="32"/>
      <c r="HT101" s="32"/>
      <c r="HU101" s="32"/>
      <c r="HV101" s="32"/>
      <c r="HW101" s="32"/>
    </row>
    <row r="102" spans="1:231" x14ac:dyDescent="0.2">
      <c r="A102" s="150"/>
      <c r="B102" s="150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109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</row>
    <row r="103" spans="1:231" x14ac:dyDescent="0.2">
      <c r="A103" s="150"/>
      <c r="B103" s="150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109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32"/>
      <c r="EF103" s="32"/>
      <c r="EG103" s="32"/>
      <c r="EH103" s="32"/>
      <c r="EI103" s="32"/>
      <c r="EJ103" s="32"/>
      <c r="EK103" s="32"/>
      <c r="EL103" s="32"/>
      <c r="EM103" s="32"/>
      <c r="EN103" s="32"/>
      <c r="EO103" s="32"/>
      <c r="EP103" s="32"/>
      <c r="EQ103" s="32"/>
      <c r="ER103" s="32"/>
      <c r="ES103" s="32"/>
      <c r="ET103" s="32"/>
      <c r="EU103" s="32"/>
      <c r="EV103" s="32"/>
      <c r="EW103" s="32"/>
      <c r="EX103" s="32"/>
      <c r="EY103" s="32"/>
      <c r="EZ103" s="32"/>
      <c r="FA103" s="32"/>
      <c r="FB103" s="32"/>
      <c r="FC103" s="32"/>
      <c r="FD103" s="32"/>
      <c r="FE103" s="32"/>
      <c r="FF103" s="32"/>
      <c r="FG103" s="32"/>
      <c r="FH103" s="32"/>
      <c r="FI103" s="32"/>
      <c r="FJ103" s="32"/>
      <c r="FK103" s="32"/>
      <c r="FL103" s="32"/>
      <c r="FM103" s="32"/>
      <c r="FN103" s="32"/>
      <c r="FO103" s="32"/>
      <c r="FP103" s="32"/>
      <c r="FQ103" s="32"/>
      <c r="FR103" s="32"/>
      <c r="FS103" s="32"/>
      <c r="FT103" s="32"/>
      <c r="FU103" s="32"/>
      <c r="FV103" s="32"/>
      <c r="FW103" s="32"/>
      <c r="FX103" s="32"/>
      <c r="FY103" s="32"/>
      <c r="FZ103" s="32"/>
      <c r="GA103" s="32"/>
      <c r="GB103" s="32"/>
      <c r="GC103" s="32"/>
      <c r="GD103" s="32"/>
      <c r="GE103" s="32"/>
      <c r="GF103" s="32"/>
      <c r="GG103" s="32"/>
      <c r="GH103" s="32"/>
      <c r="GI103" s="32"/>
      <c r="GJ103" s="32"/>
      <c r="GK103" s="32"/>
      <c r="GL103" s="32"/>
      <c r="GM103" s="32"/>
      <c r="GN103" s="32"/>
      <c r="GO103" s="32"/>
      <c r="GP103" s="32"/>
      <c r="GQ103" s="32"/>
      <c r="GR103" s="32"/>
      <c r="GS103" s="32"/>
      <c r="GT103" s="32"/>
      <c r="GU103" s="32"/>
      <c r="GV103" s="32"/>
      <c r="GW103" s="32"/>
      <c r="GX103" s="32"/>
      <c r="GY103" s="32"/>
      <c r="GZ103" s="32"/>
      <c r="HA103" s="32"/>
      <c r="HB103" s="32"/>
      <c r="HC103" s="32"/>
      <c r="HD103" s="32"/>
      <c r="HE103" s="32"/>
      <c r="HF103" s="32"/>
      <c r="HG103" s="32"/>
      <c r="HH103" s="32"/>
      <c r="HI103" s="32"/>
      <c r="HJ103" s="32"/>
      <c r="HK103" s="32"/>
      <c r="HL103" s="32"/>
      <c r="HM103" s="32"/>
      <c r="HN103" s="32"/>
      <c r="HO103" s="32"/>
      <c r="HP103" s="32"/>
      <c r="HQ103" s="32"/>
      <c r="HR103" s="32"/>
      <c r="HS103" s="32"/>
      <c r="HT103" s="32"/>
      <c r="HU103" s="32"/>
      <c r="HV103" s="32"/>
      <c r="HW103" s="32"/>
    </row>
    <row r="104" spans="1:231" x14ac:dyDescent="0.2">
      <c r="A104" s="32"/>
      <c r="B104" s="32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109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/>
      <c r="DR104" s="32"/>
      <c r="DS104" s="32"/>
      <c r="DT104" s="32"/>
      <c r="DU104" s="32"/>
      <c r="DV104" s="32"/>
      <c r="DW104" s="32"/>
      <c r="DX104" s="32"/>
      <c r="DY104" s="32"/>
      <c r="DZ104" s="32"/>
      <c r="EA104" s="32"/>
      <c r="EB104" s="32"/>
      <c r="EC104" s="32"/>
      <c r="ED104" s="32"/>
      <c r="EE104" s="32"/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2"/>
      <c r="FK104" s="32"/>
      <c r="FL104" s="32"/>
      <c r="FM104" s="32"/>
      <c r="FN104" s="32"/>
      <c r="FO104" s="32"/>
      <c r="FP104" s="32"/>
      <c r="FQ104" s="32"/>
      <c r="FR104" s="32"/>
      <c r="FS104" s="32"/>
      <c r="FT104" s="32"/>
      <c r="FU104" s="32"/>
      <c r="FV104" s="32"/>
      <c r="FW104" s="32"/>
      <c r="FX104" s="32"/>
      <c r="FY104" s="32"/>
      <c r="FZ104" s="32"/>
      <c r="GA104" s="32"/>
      <c r="GB104" s="32"/>
      <c r="GC104" s="32"/>
      <c r="GD104" s="32"/>
      <c r="GE104" s="32"/>
      <c r="GF104" s="32"/>
      <c r="GG104" s="32"/>
      <c r="GH104" s="32"/>
      <c r="GI104" s="32"/>
      <c r="GJ104" s="32"/>
      <c r="GK104" s="32"/>
      <c r="GL104" s="32"/>
      <c r="GM104" s="32"/>
      <c r="GN104" s="32"/>
      <c r="GO104" s="32"/>
      <c r="GP104" s="32"/>
      <c r="GQ104" s="32"/>
      <c r="GR104" s="32"/>
      <c r="GS104" s="32"/>
      <c r="GT104" s="32"/>
      <c r="GU104" s="32"/>
      <c r="GV104" s="32"/>
      <c r="GW104" s="32"/>
      <c r="GX104" s="32"/>
      <c r="GY104" s="32"/>
      <c r="GZ104" s="32"/>
      <c r="HA104" s="32"/>
      <c r="HB104" s="32"/>
      <c r="HC104" s="32"/>
      <c r="HD104" s="32"/>
      <c r="HE104" s="32"/>
      <c r="HF104" s="32"/>
      <c r="HG104" s="32"/>
      <c r="HH104" s="32"/>
      <c r="HI104" s="32"/>
      <c r="HJ104" s="32"/>
      <c r="HK104" s="32"/>
      <c r="HL104" s="32"/>
      <c r="HM104" s="32"/>
      <c r="HN104" s="32"/>
      <c r="HO104" s="32"/>
      <c r="HP104" s="32"/>
      <c r="HQ104" s="32"/>
      <c r="HR104" s="32"/>
      <c r="HS104" s="32"/>
      <c r="HT104" s="32"/>
      <c r="HU104" s="32"/>
      <c r="HV104" s="32"/>
      <c r="HW104" s="32"/>
    </row>
    <row r="105" spans="1:231" x14ac:dyDescent="0.2">
      <c r="A105" s="32"/>
      <c r="B105" s="32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109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32"/>
      <c r="GJ105" s="32"/>
      <c r="GK105" s="32"/>
      <c r="GL105" s="32"/>
      <c r="GM105" s="32"/>
      <c r="GN105" s="32"/>
      <c r="GO105" s="32"/>
      <c r="GP105" s="32"/>
      <c r="GQ105" s="32"/>
      <c r="GR105" s="32"/>
      <c r="GS105" s="32"/>
      <c r="GT105" s="32"/>
      <c r="GU105" s="32"/>
      <c r="GV105" s="32"/>
      <c r="GW105" s="32"/>
      <c r="GX105" s="32"/>
      <c r="GY105" s="32"/>
      <c r="GZ105" s="32"/>
      <c r="HA105" s="32"/>
      <c r="HB105" s="32"/>
      <c r="HC105" s="32"/>
      <c r="HD105" s="32"/>
      <c r="HE105" s="32"/>
      <c r="HF105" s="32"/>
      <c r="HG105" s="32"/>
      <c r="HH105" s="32"/>
      <c r="HI105" s="32"/>
      <c r="HJ105" s="32"/>
      <c r="HK105" s="32"/>
      <c r="HL105" s="32"/>
      <c r="HM105" s="32"/>
      <c r="HN105" s="32"/>
      <c r="HO105" s="32"/>
      <c r="HP105" s="32"/>
      <c r="HQ105" s="32"/>
      <c r="HR105" s="32"/>
      <c r="HS105" s="32"/>
      <c r="HT105" s="32"/>
      <c r="HU105" s="32"/>
      <c r="HV105" s="32"/>
      <c r="HW105" s="32"/>
    </row>
    <row r="106" spans="1:231" x14ac:dyDescent="0.2">
      <c r="A106" s="32"/>
      <c r="B106" s="32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109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</row>
    <row r="107" spans="1:231" x14ac:dyDescent="0.2">
      <c r="A107" s="32"/>
      <c r="B107" s="32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109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2"/>
      <c r="DV107" s="32"/>
      <c r="DW107" s="32"/>
      <c r="DX107" s="32"/>
      <c r="DY107" s="32"/>
      <c r="DZ107" s="32"/>
      <c r="EA107" s="32"/>
      <c r="EB107" s="32"/>
      <c r="EC107" s="32"/>
      <c r="ED107" s="32"/>
      <c r="EE107" s="32"/>
      <c r="EF107" s="32"/>
      <c r="EG107" s="32"/>
      <c r="EH107" s="32"/>
      <c r="EI107" s="32"/>
      <c r="EJ107" s="32"/>
      <c r="EK107" s="32"/>
      <c r="EL107" s="32"/>
      <c r="EM107" s="32"/>
      <c r="EN107" s="32"/>
      <c r="EO107" s="32"/>
      <c r="EP107" s="32"/>
      <c r="EQ107" s="32"/>
      <c r="ER107" s="32"/>
      <c r="ES107" s="32"/>
      <c r="ET107" s="32"/>
      <c r="EU107" s="32"/>
      <c r="EV107" s="32"/>
      <c r="EW107" s="32"/>
      <c r="EX107" s="32"/>
      <c r="EY107" s="32"/>
      <c r="EZ107" s="32"/>
      <c r="FA107" s="32"/>
      <c r="FB107" s="32"/>
      <c r="FC107" s="32"/>
      <c r="FD107" s="32"/>
      <c r="FE107" s="32"/>
      <c r="FF107" s="32"/>
      <c r="FG107" s="32"/>
      <c r="FH107" s="32"/>
      <c r="FI107" s="32"/>
      <c r="FJ107" s="32"/>
      <c r="FK107" s="32"/>
      <c r="FL107" s="32"/>
      <c r="FM107" s="32"/>
      <c r="FN107" s="32"/>
      <c r="FO107" s="32"/>
      <c r="FP107" s="32"/>
      <c r="FQ107" s="32"/>
      <c r="FR107" s="32"/>
      <c r="FS107" s="32"/>
      <c r="FT107" s="32"/>
      <c r="FU107" s="32"/>
      <c r="FV107" s="32"/>
      <c r="FW107" s="32"/>
      <c r="FX107" s="32"/>
      <c r="FY107" s="32"/>
      <c r="FZ107" s="32"/>
      <c r="GA107" s="32"/>
      <c r="GB107" s="32"/>
      <c r="GC107" s="32"/>
      <c r="GD107" s="32"/>
      <c r="GE107" s="32"/>
      <c r="GF107" s="32"/>
      <c r="GG107" s="32"/>
      <c r="GH107" s="32"/>
      <c r="GI107" s="32"/>
      <c r="GJ107" s="32"/>
      <c r="GK107" s="32"/>
      <c r="GL107" s="32"/>
      <c r="GM107" s="32"/>
      <c r="GN107" s="32"/>
      <c r="GO107" s="32"/>
      <c r="GP107" s="32"/>
      <c r="GQ107" s="32"/>
      <c r="GR107" s="32"/>
      <c r="GS107" s="32"/>
      <c r="GT107" s="32"/>
      <c r="GU107" s="32"/>
      <c r="GV107" s="32"/>
      <c r="GW107" s="32"/>
      <c r="GX107" s="32"/>
      <c r="GY107" s="32"/>
      <c r="GZ107" s="32"/>
      <c r="HA107" s="32"/>
      <c r="HB107" s="32"/>
      <c r="HC107" s="32"/>
      <c r="HD107" s="32"/>
      <c r="HE107" s="32"/>
      <c r="HF107" s="32"/>
      <c r="HG107" s="32"/>
      <c r="HH107" s="32"/>
      <c r="HI107" s="32"/>
      <c r="HJ107" s="32"/>
      <c r="HK107" s="32"/>
      <c r="HL107" s="32"/>
      <c r="HM107" s="32"/>
      <c r="HN107" s="32"/>
      <c r="HO107" s="32"/>
      <c r="HP107" s="32"/>
      <c r="HQ107" s="32"/>
      <c r="HR107" s="32"/>
      <c r="HS107" s="32"/>
      <c r="HT107" s="32"/>
      <c r="HU107" s="32"/>
      <c r="HV107" s="32"/>
      <c r="HW107" s="32"/>
    </row>
    <row r="108" spans="1:231" x14ac:dyDescent="0.2">
      <c r="A108" s="32"/>
      <c r="B108" s="32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109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32"/>
      <c r="DL108" s="32"/>
      <c r="DM108" s="32"/>
      <c r="DN108" s="32"/>
      <c r="DO108" s="32"/>
      <c r="DP108" s="32"/>
      <c r="DQ108" s="32"/>
      <c r="DR108" s="32"/>
      <c r="DS108" s="32"/>
      <c r="DT108" s="32"/>
      <c r="DU108" s="32"/>
      <c r="DV108" s="32"/>
      <c r="DW108" s="32"/>
      <c r="DX108" s="32"/>
      <c r="DY108" s="32"/>
      <c r="DZ108" s="32"/>
      <c r="EA108" s="32"/>
      <c r="EB108" s="32"/>
      <c r="EC108" s="32"/>
      <c r="ED108" s="32"/>
      <c r="EE108" s="32"/>
      <c r="EF108" s="32"/>
      <c r="EG108" s="32"/>
      <c r="EH108" s="32"/>
      <c r="EI108" s="32"/>
      <c r="EJ108" s="32"/>
      <c r="EK108" s="32"/>
      <c r="EL108" s="32"/>
      <c r="EM108" s="32"/>
      <c r="EN108" s="32"/>
      <c r="EO108" s="32"/>
      <c r="EP108" s="32"/>
      <c r="EQ108" s="32"/>
      <c r="ER108" s="32"/>
      <c r="ES108" s="32"/>
      <c r="ET108" s="32"/>
      <c r="EU108" s="32"/>
      <c r="EV108" s="32"/>
      <c r="EW108" s="32"/>
      <c r="EX108" s="32"/>
      <c r="EY108" s="32"/>
      <c r="EZ108" s="32"/>
      <c r="FA108" s="32"/>
      <c r="FB108" s="32"/>
      <c r="FC108" s="32"/>
      <c r="FD108" s="32"/>
      <c r="FE108" s="32"/>
      <c r="FF108" s="32"/>
      <c r="FG108" s="32"/>
      <c r="FH108" s="32"/>
      <c r="FI108" s="32"/>
      <c r="FJ108" s="32"/>
      <c r="FK108" s="32"/>
      <c r="FL108" s="32"/>
      <c r="FM108" s="32"/>
      <c r="FN108" s="32"/>
      <c r="FO108" s="32"/>
      <c r="FP108" s="32"/>
      <c r="FQ108" s="32"/>
      <c r="FR108" s="32"/>
      <c r="FS108" s="32"/>
      <c r="FT108" s="32"/>
      <c r="FU108" s="32"/>
      <c r="FV108" s="32"/>
      <c r="FW108" s="32"/>
      <c r="FX108" s="32"/>
      <c r="FY108" s="32"/>
      <c r="FZ108" s="32"/>
      <c r="GA108" s="32"/>
      <c r="GB108" s="32"/>
      <c r="GC108" s="32"/>
      <c r="GD108" s="32"/>
      <c r="GE108" s="32"/>
      <c r="GF108" s="32"/>
      <c r="GG108" s="32"/>
      <c r="GH108" s="32"/>
      <c r="GI108" s="32"/>
      <c r="GJ108" s="32"/>
      <c r="GK108" s="32"/>
      <c r="GL108" s="32"/>
      <c r="GM108" s="32"/>
      <c r="GN108" s="32"/>
      <c r="GO108" s="32"/>
      <c r="GP108" s="32"/>
      <c r="GQ108" s="32"/>
      <c r="GR108" s="32"/>
      <c r="GS108" s="32"/>
      <c r="GT108" s="32"/>
      <c r="GU108" s="32"/>
      <c r="GV108" s="32"/>
      <c r="GW108" s="32"/>
      <c r="GX108" s="32"/>
      <c r="GY108" s="32"/>
      <c r="GZ108" s="32"/>
      <c r="HA108" s="32"/>
      <c r="HB108" s="32"/>
      <c r="HC108" s="32"/>
      <c r="HD108" s="32"/>
      <c r="HE108" s="32"/>
      <c r="HF108" s="32"/>
      <c r="HG108" s="32"/>
      <c r="HH108" s="32"/>
      <c r="HI108" s="32"/>
      <c r="HJ108" s="32"/>
      <c r="HK108" s="32"/>
      <c r="HL108" s="32"/>
      <c r="HM108" s="32"/>
      <c r="HN108" s="32"/>
      <c r="HO108" s="32"/>
      <c r="HP108" s="32"/>
      <c r="HQ108" s="32"/>
      <c r="HR108" s="32"/>
      <c r="HS108" s="32"/>
      <c r="HT108" s="32"/>
      <c r="HU108" s="32"/>
      <c r="HV108" s="32"/>
      <c r="HW108" s="32"/>
    </row>
    <row r="109" spans="1:231" x14ac:dyDescent="0.2">
      <c r="A109" s="32"/>
      <c r="B109" s="32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109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2"/>
      <c r="DQ109" s="32"/>
      <c r="DR109" s="32"/>
      <c r="DS109" s="32"/>
      <c r="DT109" s="32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/>
      <c r="EF109" s="32"/>
      <c r="EG109" s="32"/>
      <c r="EH109" s="32"/>
      <c r="EI109" s="32"/>
      <c r="EJ109" s="32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2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  <c r="FK109" s="32"/>
      <c r="FL109" s="32"/>
      <c r="FM109" s="32"/>
      <c r="FN109" s="32"/>
      <c r="FO109" s="32"/>
      <c r="FP109" s="32"/>
      <c r="FQ109" s="32"/>
      <c r="FR109" s="32"/>
      <c r="FS109" s="32"/>
      <c r="FT109" s="32"/>
      <c r="FU109" s="32"/>
      <c r="FV109" s="32"/>
      <c r="FW109" s="32"/>
      <c r="FX109" s="32"/>
      <c r="FY109" s="32"/>
      <c r="FZ109" s="32"/>
      <c r="GA109" s="32"/>
      <c r="GB109" s="32"/>
      <c r="GC109" s="32"/>
      <c r="GD109" s="32"/>
      <c r="GE109" s="32"/>
      <c r="GF109" s="32"/>
      <c r="GG109" s="32"/>
      <c r="GH109" s="32"/>
      <c r="GI109" s="32"/>
      <c r="GJ109" s="32"/>
      <c r="GK109" s="32"/>
      <c r="GL109" s="32"/>
      <c r="GM109" s="32"/>
      <c r="GN109" s="32"/>
      <c r="GO109" s="32"/>
      <c r="GP109" s="32"/>
      <c r="GQ109" s="32"/>
      <c r="GR109" s="32"/>
      <c r="GS109" s="32"/>
      <c r="GT109" s="32"/>
      <c r="GU109" s="32"/>
      <c r="GV109" s="32"/>
      <c r="GW109" s="32"/>
      <c r="GX109" s="32"/>
      <c r="GY109" s="32"/>
      <c r="GZ109" s="32"/>
      <c r="HA109" s="32"/>
      <c r="HB109" s="32"/>
      <c r="HC109" s="32"/>
      <c r="HD109" s="32"/>
      <c r="HE109" s="32"/>
      <c r="HF109" s="32"/>
      <c r="HG109" s="32"/>
      <c r="HH109" s="32"/>
      <c r="HI109" s="32"/>
      <c r="HJ109" s="32"/>
      <c r="HK109" s="32"/>
      <c r="HL109" s="32"/>
      <c r="HM109" s="32"/>
      <c r="HN109" s="32"/>
      <c r="HO109" s="32"/>
      <c r="HP109" s="32"/>
      <c r="HQ109" s="32"/>
      <c r="HR109" s="32"/>
      <c r="HS109" s="32"/>
      <c r="HT109" s="32"/>
      <c r="HU109" s="32"/>
      <c r="HV109" s="32"/>
      <c r="HW109" s="32"/>
    </row>
    <row r="110" spans="1:231" x14ac:dyDescent="0.2">
      <c r="A110" s="32"/>
      <c r="B110" s="32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109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2"/>
      <c r="DR110" s="32"/>
      <c r="DS110" s="32"/>
      <c r="DT110" s="32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/>
      <c r="EF110" s="32"/>
      <c r="EG110" s="32"/>
      <c r="EH110" s="32"/>
      <c r="EI110" s="32"/>
      <c r="EJ110" s="32"/>
      <c r="EK110" s="32"/>
      <c r="EL110" s="32"/>
      <c r="EM110" s="32"/>
      <c r="EN110" s="32"/>
      <c r="EO110" s="32"/>
      <c r="EP110" s="32"/>
      <c r="EQ110" s="32"/>
      <c r="ER110" s="32"/>
      <c r="ES110" s="32"/>
      <c r="ET110" s="32"/>
      <c r="EU110" s="32"/>
      <c r="EV110" s="32"/>
      <c r="EW110" s="32"/>
      <c r="EX110" s="32"/>
      <c r="EY110" s="32"/>
      <c r="EZ110" s="32"/>
      <c r="FA110" s="32"/>
      <c r="FB110" s="32"/>
      <c r="FC110" s="32"/>
      <c r="FD110" s="32"/>
      <c r="FE110" s="32"/>
      <c r="FF110" s="32"/>
      <c r="FG110" s="32"/>
      <c r="FH110" s="32"/>
      <c r="FI110" s="32"/>
      <c r="FJ110" s="32"/>
      <c r="FK110" s="32"/>
      <c r="FL110" s="32"/>
      <c r="FM110" s="32"/>
      <c r="FN110" s="32"/>
      <c r="FO110" s="32"/>
      <c r="FP110" s="32"/>
      <c r="FQ110" s="32"/>
      <c r="FR110" s="32"/>
      <c r="FS110" s="32"/>
      <c r="FT110" s="32"/>
      <c r="FU110" s="32"/>
      <c r="FV110" s="32"/>
      <c r="FW110" s="32"/>
      <c r="FX110" s="32"/>
      <c r="FY110" s="32"/>
      <c r="FZ110" s="32"/>
      <c r="GA110" s="32"/>
      <c r="GB110" s="32"/>
      <c r="GC110" s="32"/>
      <c r="GD110" s="32"/>
      <c r="GE110" s="32"/>
      <c r="GF110" s="32"/>
      <c r="GG110" s="32"/>
      <c r="GH110" s="32"/>
      <c r="GI110" s="32"/>
      <c r="GJ110" s="32"/>
      <c r="GK110" s="32"/>
      <c r="GL110" s="32"/>
      <c r="GM110" s="32"/>
      <c r="GN110" s="32"/>
      <c r="GO110" s="32"/>
      <c r="GP110" s="32"/>
      <c r="GQ110" s="32"/>
      <c r="GR110" s="32"/>
      <c r="GS110" s="32"/>
      <c r="GT110" s="32"/>
      <c r="GU110" s="32"/>
      <c r="GV110" s="32"/>
      <c r="GW110" s="32"/>
      <c r="GX110" s="32"/>
      <c r="GY110" s="32"/>
      <c r="GZ110" s="32"/>
      <c r="HA110" s="32"/>
      <c r="HB110" s="32"/>
      <c r="HC110" s="32"/>
      <c r="HD110" s="32"/>
      <c r="HE110" s="32"/>
      <c r="HF110" s="32"/>
      <c r="HG110" s="32"/>
      <c r="HH110" s="32"/>
      <c r="HI110" s="32"/>
      <c r="HJ110" s="32"/>
      <c r="HK110" s="32"/>
      <c r="HL110" s="32"/>
      <c r="HM110" s="32"/>
      <c r="HN110" s="32"/>
      <c r="HO110" s="32"/>
      <c r="HP110" s="32"/>
      <c r="HQ110" s="32"/>
      <c r="HR110" s="32"/>
      <c r="HS110" s="32"/>
      <c r="HT110" s="32"/>
      <c r="HU110" s="32"/>
      <c r="HV110" s="32"/>
      <c r="HW110" s="32"/>
    </row>
    <row r="111" spans="1:231" x14ac:dyDescent="0.2">
      <c r="A111" s="32"/>
      <c r="B111" s="32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109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32"/>
      <c r="CX111" s="32"/>
      <c r="CY111" s="32"/>
      <c r="CZ111" s="32"/>
      <c r="DA111" s="32"/>
      <c r="DB111" s="32"/>
      <c r="DC111" s="32"/>
      <c r="DD111" s="32"/>
      <c r="DE111" s="32"/>
      <c r="DF111" s="32"/>
      <c r="DG111" s="32"/>
      <c r="DH111" s="32"/>
      <c r="DI111" s="32"/>
      <c r="DJ111" s="32"/>
      <c r="DK111" s="32"/>
      <c r="DL111" s="32"/>
      <c r="DM111" s="32"/>
      <c r="DN111" s="32"/>
      <c r="DO111" s="32"/>
      <c r="DP111" s="32"/>
      <c r="DQ111" s="32"/>
      <c r="DR111" s="32"/>
      <c r="DS111" s="32"/>
      <c r="DT111" s="32"/>
      <c r="DU111" s="32"/>
      <c r="DV111" s="32"/>
      <c r="DW111" s="32"/>
      <c r="DX111" s="32"/>
      <c r="DY111" s="32"/>
      <c r="DZ111" s="32"/>
      <c r="EA111" s="32"/>
      <c r="EB111" s="32"/>
      <c r="EC111" s="32"/>
      <c r="ED111" s="32"/>
      <c r="EE111" s="32"/>
      <c r="EF111" s="32"/>
      <c r="EG111" s="32"/>
      <c r="EH111" s="32"/>
      <c r="EI111" s="32"/>
      <c r="EJ111" s="32"/>
      <c r="EK111" s="32"/>
      <c r="EL111" s="32"/>
      <c r="EM111" s="32"/>
      <c r="EN111" s="32"/>
      <c r="EO111" s="32"/>
      <c r="EP111" s="32"/>
      <c r="EQ111" s="32"/>
      <c r="ER111" s="32"/>
      <c r="ES111" s="32"/>
      <c r="ET111" s="32"/>
      <c r="EU111" s="32"/>
      <c r="EV111" s="32"/>
      <c r="EW111" s="32"/>
      <c r="EX111" s="32"/>
      <c r="EY111" s="32"/>
      <c r="EZ111" s="32"/>
      <c r="FA111" s="32"/>
      <c r="FB111" s="32"/>
      <c r="FC111" s="32"/>
      <c r="FD111" s="32"/>
      <c r="FE111" s="32"/>
      <c r="FF111" s="32"/>
      <c r="FG111" s="32"/>
      <c r="FH111" s="32"/>
      <c r="FI111" s="32"/>
      <c r="FJ111" s="32"/>
      <c r="FK111" s="32"/>
      <c r="FL111" s="32"/>
      <c r="FM111" s="32"/>
      <c r="FN111" s="32"/>
      <c r="FO111" s="32"/>
      <c r="FP111" s="32"/>
      <c r="FQ111" s="32"/>
      <c r="FR111" s="32"/>
      <c r="FS111" s="32"/>
      <c r="FT111" s="32"/>
      <c r="FU111" s="32"/>
      <c r="FV111" s="32"/>
      <c r="FW111" s="32"/>
      <c r="FX111" s="32"/>
      <c r="FY111" s="32"/>
      <c r="FZ111" s="32"/>
      <c r="GA111" s="32"/>
      <c r="GB111" s="32"/>
      <c r="GC111" s="32"/>
      <c r="GD111" s="32"/>
      <c r="GE111" s="32"/>
      <c r="GF111" s="32"/>
      <c r="GG111" s="32"/>
      <c r="GH111" s="32"/>
      <c r="GI111" s="32"/>
      <c r="GJ111" s="32"/>
      <c r="GK111" s="32"/>
      <c r="GL111" s="32"/>
      <c r="GM111" s="32"/>
      <c r="GN111" s="32"/>
      <c r="GO111" s="32"/>
      <c r="GP111" s="32"/>
      <c r="GQ111" s="32"/>
      <c r="GR111" s="32"/>
      <c r="GS111" s="32"/>
      <c r="GT111" s="32"/>
      <c r="GU111" s="32"/>
      <c r="GV111" s="32"/>
      <c r="GW111" s="32"/>
      <c r="GX111" s="32"/>
      <c r="GY111" s="32"/>
      <c r="GZ111" s="32"/>
      <c r="HA111" s="32"/>
      <c r="HB111" s="32"/>
      <c r="HC111" s="32"/>
      <c r="HD111" s="32"/>
      <c r="HE111" s="32"/>
      <c r="HF111" s="32"/>
      <c r="HG111" s="32"/>
      <c r="HH111" s="32"/>
      <c r="HI111" s="32"/>
      <c r="HJ111" s="32"/>
      <c r="HK111" s="32"/>
      <c r="HL111" s="32"/>
      <c r="HM111" s="32"/>
      <c r="HN111" s="32"/>
      <c r="HO111" s="32"/>
      <c r="HP111" s="32"/>
      <c r="HQ111" s="32"/>
      <c r="HR111" s="32"/>
      <c r="HS111" s="32"/>
      <c r="HT111" s="32"/>
      <c r="HU111" s="32"/>
      <c r="HV111" s="32"/>
      <c r="HW111" s="32"/>
    </row>
    <row r="112" spans="1:231" x14ac:dyDescent="0.2">
      <c r="A112" s="32"/>
      <c r="B112" s="32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109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2"/>
      <c r="DQ112" s="32"/>
      <c r="DR112" s="32"/>
      <c r="DS112" s="32"/>
      <c r="DT112" s="32"/>
      <c r="DU112" s="32"/>
      <c r="DV112" s="32"/>
      <c r="DW112" s="32"/>
      <c r="DX112" s="32"/>
      <c r="DY112" s="32"/>
      <c r="DZ112" s="32"/>
      <c r="EA112" s="32"/>
      <c r="EB112" s="32"/>
      <c r="EC112" s="32"/>
      <c r="ED112" s="32"/>
      <c r="EE112" s="32"/>
      <c r="EF112" s="32"/>
      <c r="EG112" s="32"/>
      <c r="EH112" s="32"/>
      <c r="EI112" s="32"/>
      <c r="EJ112" s="32"/>
      <c r="EK112" s="32"/>
      <c r="EL112" s="32"/>
      <c r="EM112" s="32"/>
      <c r="EN112" s="32"/>
      <c r="EO112" s="32"/>
      <c r="EP112" s="32"/>
      <c r="EQ112" s="32"/>
      <c r="ER112" s="32"/>
      <c r="ES112" s="32"/>
      <c r="ET112" s="32"/>
      <c r="EU112" s="32"/>
      <c r="EV112" s="32"/>
      <c r="EW112" s="32"/>
      <c r="EX112" s="32"/>
      <c r="EY112" s="32"/>
      <c r="EZ112" s="32"/>
      <c r="FA112" s="32"/>
      <c r="FB112" s="32"/>
      <c r="FC112" s="32"/>
      <c r="FD112" s="32"/>
      <c r="FE112" s="32"/>
      <c r="FF112" s="32"/>
      <c r="FG112" s="32"/>
      <c r="FH112" s="32"/>
      <c r="FI112" s="32"/>
      <c r="FJ112" s="32"/>
      <c r="FK112" s="32"/>
      <c r="FL112" s="32"/>
      <c r="FM112" s="32"/>
      <c r="FN112" s="32"/>
      <c r="FO112" s="32"/>
      <c r="FP112" s="32"/>
      <c r="FQ112" s="32"/>
      <c r="FR112" s="32"/>
      <c r="FS112" s="32"/>
      <c r="FT112" s="32"/>
      <c r="FU112" s="32"/>
      <c r="FV112" s="32"/>
      <c r="FW112" s="32"/>
      <c r="FX112" s="32"/>
      <c r="FY112" s="32"/>
      <c r="FZ112" s="32"/>
      <c r="GA112" s="32"/>
      <c r="GB112" s="32"/>
      <c r="GC112" s="32"/>
      <c r="GD112" s="32"/>
      <c r="GE112" s="32"/>
      <c r="GF112" s="32"/>
      <c r="GG112" s="32"/>
      <c r="GH112" s="32"/>
      <c r="GI112" s="32"/>
      <c r="GJ112" s="32"/>
      <c r="GK112" s="32"/>
      <c r="GL112" s="32"/>
      <c r="GM112" s="32"/>
      <c r="GN112" s="32"/>
      <c r="GO112" s="32"/>
      <c r="GP112" s="32"/>
      <c r="GQ112" s="32"/>
      <c r="GR112" s="32"/>
      <c r="GS112" s="32"/>
      <c r="GT112" s="32"/>
      <c r="GU112" s="32"/>
      <c r="GV112" s="32"/>
      <c r="GW112" s="32"/>
      <c r="GX112" s="32"/>
      <c r="GY112" s="32"/>
      <c r="GZ112" s="32"/>
      <c r="HA112" s="32"/>
      <c r="HB112" s="32"/>
      <c r="HC112" s="32"/>
      <c r="HD112" s="32"/>
      <c r="HE112" s="32"/>
      <c r="HF112" s="32"/>
      <c r="HG112" s="32"/>
      <c r="HH112" s="32"/>
      <c r="HI112" s="32"/>
      <c r="HJ112" s="32"/>
      <c r="HK112" s="32"/>
      <c r="HL112" s="32"/>
      <c r="HM112" s="32"/>
      <c r="HN112" s="32"/>
      <c r="HO112" s="32"/>
      <c r="HP112" s="32"/>
      <c r="HQ112" s="32"/>
      <c r="HR112" s="32"/>
      <c r="HS112" s="32"/>
      <c r="HT112" s="32"/>
      <c r="HU112" s="32"/>
      <c r="HV112" s="32"/>
      <c r="HW112" s="32"/>
    </row>
    <row r="113" spans="1:231" x14ac:dyDescent="0.2">
      <c r="A113" s="32"/>
      <c r="B113" s="32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109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2"/>
      <c r="DA113" s="32"/>
      <c r="DB113" s="32"/>
      <c r="DC113" s="32"/>
      <c r="DD113" s="32"/>
      <c r="DE113" s="32"/>
      <c r="DF113" s="32"/>
      <c r="DG113" s="32"/>
      <c r="DH113" s="32"/>
      <c r="DI113" s="32"/>
      <c r="DJ113" s="32"/>
      <c r="DK113" s="32"/>
      <c r="DL113" s="32"/>
      <c r="DM113" s="32"/>
      <c r="DN113" s="32"/>
      <c r="DO113" s="32"/>
      <c r="DP113" s="32"/>
      <c r="DQ113" s="32"/>
      <c r="DR113" s="32"/>
      <c r="DS113" s="32"/>
      <c r="DT113" s="32"/>
      <c r="DU113" s="32"/>
      <c r="DV113" s="32"/>
      <c r="DW113" s="32"/>
      <c r="DX113" s="32"/>
      <c r="DY113" s="32"/>
      <c r="DZ113" s="32"/>
      <c r="EA113" s="32"/>
      <c r="EB113" s="32"/>
      <c r="EC113" s="32"/>
      <c r="ED113" s="32"/>
      <c r="EE113" s="32"/>
      <c r="EF113" s="32"/>
      <c r="EG113" s="32"/>
      <c r="EH113" s="32"/>
      <c r="EI113" s="32"/>
      <c r="EJ113" s="32"/>
      <c r="EK113" s="32"/>
      <c r="EL113" s="32"/>
      <c r="EM113" s="32"/>
      <c r="EN113" s="32"/>
      <c r="EO113" s="32"/>
      <c r="EP113" s="32"/>
      <c r="EQ113" s="32"/>
      <c r="ER113" s="32"/>
      <c r="ES113" s="32"/>
      <c r="ET113" s="32"/>
      <c r="EU113" s="32"/>
      <c r="EV113" s="32"/>
      <c r="EW113" s="32"/>
      <c r="EX113" s="32"/>
      <c r="EY113" s="32"/>
      <c r="EZ113" s="32"/>
      <c r="FA113" s="32"/>
      <c r="FB113" s="32"/>
      <c r="FC113" s="32"/>
      <c r="FD113" s="32"/>
      <c r="FE113" s="32"/>
      <c r="FF113" s="32"/>
      <c r="FG113" s="32"/>
      <c r="FH113" s="32"/>
      <c r="FI113" s="32"/>
      <c r="FJ113" s="32"/>
      <c r="FK113" s="32"/>
      <c r="FL113" s="32"/>
      <c r="FM113" s="32"/>
      <c r="FN113" s="32"/>
      <c r="FO113" s="32"/>
      <c r="FP113" s="32"/>
      <c r="FQ113" s="32"/>
      <c r="FR113" s="32"/>
      <c r="FS113" s="32"/>
      <c r="FT113" s="32"/>
      <c r="FU113" s="32"/>
      <c r="FV113" s="32"/>
      <c r="FW113" s="32"/>
      <c r="FX113" s="32"/>
      <c r="FY113" s="32"/>
      <c r="FZ113" s="32"/>
      <c r="GA113" s="32"/>
      <c r="GB113" s="32"/>
      <c r="GC113" s="32"/>
      <c r="GD113" s="32"/>
      <c r="GE113" s="32"/>
      <c r="GF113" s="32"/>
      <c r="GG113" s="32"/>
      <c r="GH113" s="32"/>
      <c r="GI113" s="32"/>
      <c r="GJ113" s="32"/>
      <c r="GK113" s="32"/>
      <c r="GL113" s="32"/>
      <c r="GM113" s="32"/>
      <c r="GN113" s="32"/>
      <c r="GO113" s="32"/>
      <c r="GP113" s="32"/>
      <c r="GQ113" s="32"/>
      <c r="GR113" s="32"/>
      <c r="GS113" s="32"/>
      <c r="GT113" s="32"/>
      <c r="GU113" s="32"/>
      <c r="GV113" s="32"/>
      <c r="GW113" s="32"/>
      <c r="GX113" s="32"/>
      <c r="GY113" s="32"/>
      <c r="GZ113" s="32"/>
      <c r="HA113" s="32"/>
      <c r="HB113" s="32"/>
      <c r="HC113" s="32"/>
      <c r="HD113" s="32"/>
      <c r="HE113" s="32"/>
      <c r="HF113" s="32"/>
      <c r="HG113" s="32"/>
      <c r="HH113" s="32"/>
      <c r="HI113" s="32"/>
      <c r="HJ113" s="32"/>
      <c r="HK113" s="32"/>
      <c r="HL113" s="32"/>
      <c r="HM113" s="32"/>
      <c r="HN113" s="32"/>
      <c r="HO113" s="32"/>
      <c r="HP113" s="32"/>
      <c r="HQ113" s="32"/>
      <c r="HR113" s="32"/>
      <c r="HS113" s="32"/>
      <c r="HT113" s="32"/>
      <c r="HU113" s="32"/>
      <c r="HV113" s="32"/>
      <c r="HW113" s="32"/>
    </row>
    <row r="114" spans="1:231" x14ac:dyDescent="0.2">
      <c r="A114" s="32"/>
      <c r="B114" s="32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109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</row>
    <row r="115" spans="1:231" x14ac:dyDescent="0.2">
      <c r="A115" s="32"/>
      <c r="B115" s="32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109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  <c r="CV115" s="32"/>
      <c r="CW115" s="32"/>
      <c r="CX115" s="32"/>
      <c r="CY115" s="32"/>
      <c r="CZ115" s="32"/>
      <c r="DA115" s="32"/>
      <c r="DB115" s="32"/>
      <c r="DC115" s="32"/>
      <c r="DD115" s="32"/>
      <c r="DE115" s="32"/>
      <c r="DF115" s="32"/>
      <c r="DG115" s="32"/>
      <c r="DH115" s="32"/>
      <c r="DI115" s="32"/>
      <c r="DJ115" s="32"/>
      <c r="DK115" s="32"/>
      <c r="DL115" s="32"/>
      <c r="DM115" s="32"/>
      <c r="DN115" s="32"/>
      <c r="DO115" s="32"/>
      <c r="DP115" s="32"/>
      <c r="DQ115" s="32"/>
      <c r="DR115" s="32"/>
      <c r="DS115" s="32"/>
      <c r="DT115" s="32"/>
      <c r="DU115" s="32"/>
      <c r="DV115" s="32"/>
      <c r="DW115" s="32"/>
      <c r="DX115" s="32"/>
      <c r="DY115" s="32"/>
      <c r="DZ115" s="32"/>
      <c r="EA115" s="32"/>
      <c r="EB115" s="32"/>
      <c r="EC115" s="32"/>
      <c r="ED115" s="32"/>
      <c r="EE115" s="32"/>
      <c r="EF115" s="32"/>
      <c r="EG115" s="32"/>
      <c r="EH115" s="32"/>
      <c r="EI115" s="32"/>
      <c r="EJ115" s="32"/>
      <c r="EK115" s="32"/>
      <c r="EL115" s="32"/>
      <c r="EM115" s="32"/>
      <c r="EN115" s="32"/>
      <c r="EO115" s="32"/>
      <c r="EP115" s="32"/>
      <c r="EQ115" s="32"/>
      <c r="ER115" s="32"/>
      <c r="ES115" s="32"/>
      <c r="ET115" s="32"/>
      <c r="EU115" s="32"/>
      <c r="EV115" s="32"/>
      <c r="EW115" s="32"/>
      <c r="EX115" s="32"/>
      <c r="EY115" s="32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2"/>
      <c r="FK115" s="32"/>
      <c r="FL115" s="32"/>
      <c r="FM115" s="32"/>
      <c r="FN115" s="32"/>
      <c r="FO115" s="32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  <c r="GL115" s="32"/>
      <c r="GM115" s="32"/>
      <c r="GN115" s="32"/>
      <c r="GO115" s="32"/>
      <c r="GP115" s="32"/>
      <c r="GQ115" s="32"/>
      <c r="GR115" s="32"/>
      <c r="GS115" s="32"/>
      <c r="GT115" s="32"/>
      <c r="GU115" s="32"/>
      <c r="GV115" s="32"/>
      <c r="GW115" s="32"/>
      <c r="GX115" s="32"/>
      <c r="GY115" s="32"/>
      <c r="GZ115" s="32"/>
      <c r="HA115" s="32"/>
      <c r="HB115" s="32"/>
      <c r="HC115" s="32"/>
      <c r="HD115" s="32"/>
      <c r="HE115" s="32"/>
      <c r="HF115" s="32"/>
      <c r="HG115" s="32"/>
      <c r="HH115" s="32"/>
      <c r="HI115" s="32"/>
      <c r="HJ115" s="32"/>
      <c r="HK115" s="32"/>
      <c r="HL115" s="32"/>
      <c r="HM115" s="32"/>
      <c r="HN115" s="32"/>
      <c r="HO115" s="32"/>
      <c r="HP115" s="32"/>
      <c r="HQ115" s="32"/>
      <c r="HR115" s="32"/>
      <c r="HS115" s="32"/>
      <c r="HT115" s="32"/>
      <c r="HU115" s="32"/>
      <c r="HV115" s="32"/>
      <c r="HW115" s="32"/>
    </row>
    <row r="116" spans="1:231" x14ac:dyDescent="0.2">
      <c r="A116" s="32"/>
      <c r="B116" s="32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109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32"/>
      <c r="DK116" s="32"/>
      <c r="DL116" s="32"/>
      <c r="DM116" s="32"/>
      <c r="DN116" s="32"/>
      <c r="DO116" s="32"/>
      <c r="DP116" s="32"/>
      <c r="DQ116" s="32"/>
      <c r="DR116" s="32"/>
      <c r="DS116" s="32"/>
      <c r="DT116" s="32"/>
      <c r="DU116" s="32"/>
      <c r="DV116" s="32"/>
      <c r="DW116" s="32"/>
      <c r="DX116" s="32"/>
      <c r="DY116" s="32"/>
      <c r="DZ116" s="32"/>
      <c r="EA116" s="32"/>
      <c r="EB116" s="32"/>
      <c r="EC116" s="32"/>
      <c r="ED116" s="32"/>
      <c r="EE116" s="32"/>
      <c r="EF116" s="32"/>
      <c r="EG116" s="32"/>
      <c r="EH116" s="32"/>
      <c r="EI116" s="32"/>
      <c r="EJ116" s="32"/>
      <c r="EK116" s="32"/>
      <c r="EL116" s="32"/>
      <c r="EM116" s="32"/>
      <c r="EN116" s="32"/>
      <c r="EO116" s="32"/>
      <c r="EP116" s="32"/>
      <c r="EQ116" s="32"/>
      <c r="ER116" s="32"/>
      <c r="ES116" s="32"/>
      <c r="ET116" s="32"/>
      <c r="EU116" s="32"/>
      <c r="EV116" s="32"/>
      <c r="EW116" s="32"/>
      <c r="EX116" s="32"/>
      <c r="EY116" s="32"/>
      <c r="EZ116" s="32"/>
      <c r="FA116" s="32"/>
      <c r="FB116" s="32"/>
      <c r="FC116" s="32"/>
      <c r="FD116" s="32"/>
      <c r="FE116" s="32"/>
      <c r="FF116" s="32"/>
      <c r="FG116" s="32"/>
      <c r="FH116" s="32"/>
      <c r="FI116" s="32"/>
      <c r="FJ116" s="32"/>
      <c r="FK116" s="32"/>
      <c r="FL116" s="32"/>
      <c r="FM116" s="32"/>
      <c r="FN116" s="32"/>
      <c r="FO116" s="32"/>
      <c r="FP116" s="32"/>
      <c r="FQ116" s="32"/>
      <c r="FR116" s="32"/>
      <c r="FS116" s="32"/>
      <c r="FT116" s="32"/>
      <c r="FU116" s="32"/>
      <c r="FV116" s="32"/>
      <c r="FW116" s="32"/>
      <c r="FX116" s="32"/>
      <c r="FY116" s="32"/>
      <c r="FZ116" s="32"/>
      <c r="GA116" s="32"/>
      <c r="GB116" s="32"/>
      <c r="GC116" s="32"/>
      <c r="GD116" s="32"/>
      <c r="GE116" s="32"/>
      <c r="GF116" s="32"/>
      <c r="GG116" s="32"/>
      <c r="GH116" s="32"/>
      <c r="GI116" s="32"/>
      <c r="GJ116" s="32"/>
      <c r="GK116" s="32"/>
      <c r="GL116" s="32"/>
      <c r="GM116" s="32"/>
      <c r="GN116" s="32"/>
      <c r="GO116" s="32"/>
      <c r="GP116" s="32"/>
      <c r="GQ116" s="32"/>
      <c r="GR116" s="32"/>
      <c r="GS116" s="32"/>
      <c r="GT116" s="32"/>
      <c r="GU116" s="32"/>
      <c r="GV116" s="32"/>
      <c r="GW116" s="32"/>
      <c r="GX116" s="32"/>
      <c r="GY116" s="32"/>
      <c r="GZ116" s="32"/>
      <c r="HA116" s="32"/>
      <c r="HB116" s="32"/>
      <c r="HC116" s="32"/>
      <c r="HD116" s="32"/>
      <c r="HE116" s="32"/>
      <c r="HF116" s="32"/>
      <c r="HG116" s="32"/>
      <c r="HH116" s="32"/>
      <c r="HI116" s="32"/>
      <c r="HJ116" s="32"/>
      <c r="HK116" s="32"/>
      <c r="HL116" s="32"/>
      <c r="HM116" s="32"/>
      <c r="HN116" s="32"/>
      <c r="HO116" s="32"/>
      <c r="HP116" s="32"/>
      <c r="HQ116" s="32"/>
      <c r="HR116" s="32"/>
      <c r="HS116" s="32"/>
      <c r="HT116" s="32"/>
      <c r="HU116" s="32"/>
      <c r="HV116" s="32"/>
      <c r="HW116" s="32"/>
    </row>
    <row r="117" spans="1:231" x14ac:dyDescent="0.2">
      <c r="A117" s="32"/>
      <c r="B117" s="32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109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  <c r="DV117" s="32"/>
      <c r="DW117" s="32"/>
      <c r="DX117" s="32"/>
      <c r="DY117" s="32"/>
      <c r="DZ117" s="32"/>
      <c r="EA117" s="32"/>
      <c r="EB117" s="32"/>
      <c r="EC117" s="32"/>
      <c r="ED117" s="32"/>
      <c r="EE117" s="32"/>
      <c r="EF117" s="32"/>
      <c r="EG117" s="32"/>
      <c r="EH117" s="32"/>
      <c r="EI117" s="32"/>
      <c r="EJ117" s="32"/>
      <c r="EK117" s="32"/>
      <c r="EL117" s="32"/>
      <c r="EM117" s="32"/>
      <c r="EN117" s="32"/>
      <c r="EO117" s="32"/>
      <c r="EP117" s="32"/>
      <c r="EQ117" s="32"/>
      <c r="ER117" s="32"/>
      <c r="ES117" s="32"/>
      <c r="ET117" s="32"/>
      <c r="EU117" s="32"/>
      <c r="EV117" s="32"/>
      <c r="EW117" s="32"/>
      <c r="EX117" s="32"/>
      <c r="EY117" s="32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  <c r="FK117" s="32"/>
      <c r="FL117" s="32"/>
      <c r="FM117" s="32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  <c r="GL117" s="32"/>
      <c r="GM117" s="32"/>
      <c r="GN117" s="32"/>
      <c r="GO117" s="32"/>
      <c r="GP117" s="32"/>
      <c r="GQ117" s="32"/>
      <c r="GR117" s="32"/>
      <c r="GS117" s="32"/>
      <c r="GT117" s="32"/>
      <c r="GU117" s="32"/>
      <c r="GV117" s="32"/>
      <c r="GW117" s="32"/>
      <c r="GX117" s="32"/>
      <c r="GY117" s="32"/>
      <c r="GZ117" s="32"/>
      <c r="HA117" s="32"/>
      <c r="HB117" s="32"/>
      <c r="HC117" s="32"/>
      <c r="HD117" s="32"/>
      <c r="HE117" s="32"/>
      <c r="HF117" s="32"/>
      <c r="HG117" s="32"/>
      <c r="HH117" s="32"/>
      <c r="HI117" s="32"/>
      <c r="HJ117" s="32"/>
      <c r="HK117" s="32"/>
      <c r="HL117" s="32"/>
      <c r="HM117" s="32"/>
      <c r="HN117" s="32"/>
      <c r="HO117" s="32"/>
      <c r="HP117" s="32"/>
      <c r="HQ117" s="32"/>
      <c r="HR117" s="32"/>
      <c r="HS117" s="32"/>
      <c r="HT117" s="32"/>
      <c r="HU117" s="32"/>
      <c r="HV117" s="32"/>
      <c r="HW117" s="32"/>
    </row>
    <row r="118" spans="1:231" x14ac:dyDescent="0.2">
      <c r="A118" s="32"/>
      <c r="B118" s="32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109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  <c r="DV118" s="32"/>
      <c r="DW118" s="32"/>
      <c r="DX118" s="32"/>
      <c r="DY118" s="32"/>
      <c r="DZ118" s="32"/>
      <c r="EA118" s="32"/>
      <c r="EB118" s="32"/>
      <c r="EC118" s="32"/>
      <c r="ED118" s="32"/>
      <c r="EE118" s="32"/>
      <c r="EF118" s="32"/>
      <c r="EG118" s="32"/>
      <c r="EH118" s="32"/>
      <c r="EI118" s="32"/>
      <c r="EJ118" s="32"/>
      <c r="EK118" s="32"/>
      <c r="EL118" s="32"/>
      <c r="EM118" s="32"/>
      <c r="EN118" s="32"/>
      <c r="EO118" s="32"/>
      <c r="EP118" s="32"/>
      <c r="EQ118" s="32"/>
      <c r="ER118" s="32"/>
      <c r="ES118" s="32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  <c r="GN118" s="32"/>
      <c r="GO118" s="32"/>
      <c r="GP118" s="32"/>
      <c r="GQ118" s="32"/>
      <c r="GR118" s="32"/>
      <c r="GS118" s="32"/>
      <c r="GT118" s="32"/>
      <c r="GU118" s="32"/>
      <c r="GV118" s="32"/>
      <c r="GW118" s="32"/>
      <c r="GX118" s="32"/>
      <c r="GY118" s="32"/>
      <c r="GZ118" s="32"/>
      <c r="HA118" s="32"/>
      <c r="HB118" s="32"/>
      <c r="HC118" s="32"/>
      <c r="HD118" s="32"/>
      <c r="HE118" s="32"/>
      <c r="HF118" s="32"/>
      <c r="HG118" s="32"/>
      <c r="HH118" s="32"/>
      <c r="HI118" s="32"/>
      <c r="HJ118" s="32"/>
      <c r="HK118" s="32"/>
      <c r="HL118" s="32"/>
      <c r="HM118" s="32"/>
      <c r="HN118" s="32"/>
      <c r="HO118" s="32"/>
      <c r="HP118" s="32"/>
      <c r="HQ118" s="32"/>
      <c r="HR118" s="32"/>
      <c r="HS118" s="32"/>
      <c r="HT118" s="32"/>
      <c r="HU118" s="32"/>
      <c r="HV118" s="32"/>
      <c r="HW118" s="32"/>
    </row>
    <row r="119" spans="1:231" x14ac:dyDescent="0.2">
      <c r="A119" s="32"/>
      <c r="B119" s="32"/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109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DC119" s="32"/>
      <c r="DD119" s="32"/>
      <c r="DE119" s="32"/>
      <c r="DF119" s="32"/>
      <c r="DG119" s="32"/>
      <c r="DH119" s="32"/>
      <c r="DI119" s="32"/>
      <c r="DJ119" s="32"/>
      <c r="DK119" s="32"/>
      <c r="DL119" s="32"/>
      <c r="DM119" s="32"/>
      <c r="DN119" s="32"/>
      <c r="DO119" s="32"/>
      <c r="DP119" s="32"/>
      <c r="DQ119" s="32"/>
      <c r="DR119" s="32"/>
      <c r="DS119" s="32"/>
      <c r="DT119" s="32"/>
      <c r="DU119" s="32"/>
      <c r="DV119" s="32"/>
      <c r="DW119" s="32"/>
      <c r="DX119" s="32"/>
      <c r="DY119" s="32"/>
      <c r="DZ119" s="32"/>
      <c r="EA119" s="32"/>
      <c r="EB119" s="32"/>
      <c r="EC119" s="32"/>
      <c r="ED119" s="32"/>
      <c r="EE119" s="32"/>
      <c r="EF119" s="32"/>
      <c r="EG119" s="32"/>
      <c r="EH119" s="32"/>
      <c r="EI119" s="32"/>
      <c r="EJ119" s="32"/>
      <c r="EK119" s="32"/>
      <c r="EL119" s="32"/>
      <c r="EM119" s="32"/>
      <c r="EN119" s="32"/>
      <c r="EO119" s="32"/>
      <c r="EP119" s="32"/>
      <c r="EQ119" s="32"/>
      <c r="ER119" s="32"/>
      <c r="ES119" s="32"/>
      <c r="ET119" s="32"/>
      <c r="EU119" s="32"/>
      <c r="EV119" s="32"/>
      <c r="EW119" s="32"/>
      <c r="EX119" s="32"/>
      <c r="EY119" s="32"/>
      <c r="EZ119" s="32"/>
      <c r="FA119" s="32"/>
      <c r="FB119" s="32"/>
      <c r="FC119" s="32"/>
      <c r="FD119" s="32"/>
      <c r="FE119" s="32"/>
      <c r="FF119" s="32"/>
      <c r="FG119" s="32"/>
      <c r="FH119" s="32"/>
      <c r="FI119" s="32"/>
      <c r="FJ119" s="32"/>
      <c r="FK119" s="32"/>
      <c r="FL119" s="32"/>
      <c r="FM119" s="32"/>
      <c r="FN119" s="32"/>
      <c r="FO119" s="32"/>
      <c r="FP119" s="32"/>
      <c r="FQ119" s="32"/>
      <c r="FR119" s="32"/>
      <c r="FS119" s="32"/>
      <c r="FT119" s="32"/>
      <c r="FU119" s="32"/>
      <c r="FV119" s="32"/>
      <c r="FW119" s="32"/>
      <c r="FX119" s="32"/>
      <c r="FY119" s="32"/>
      <c r="FZ119" s="32"/>
      <c r="GA119" s="32"/>
      <c r="GB119" s="32"/>
      <c r="GC119" s="32"/>
      <c r="GD119" s="32"/>
      <c r="GE119" s="32"/>
      <c r="GF119" s="32"/>
      <c r="GG119" s="32"/>
      <c r="GH119" s="32"/>
      <c r="GI119" s="32"/>
      <c r="GJ119" s="32"/>
      <c r="GK119" s="32"/>
      <c r="GL119" s="32"/>
      <c r="GM119" s="32"/>
      <c r="GN119" s="32"/>
      <c r="GO119" s="32"/>
      <c r="GP119" s="32"/>
      <c r="GQ119" s="32"/>
      <c r="GR119" s="32"/>
      <c r="GS119" s="32"/>
      <c r="GT119" s="32"/>
      <c r="GU119" s="32"/>
      <c r="GV119" s="32"/>
      <c r="GW119" s="32"/>
      <c r="GX119" s="32"/>
      <c r="GY119" s="32"/>
      <c r="GZ119" s="32"/>
      <c r="HA119" s="32"/>
      <c r="HB119" s="32"/>
      <c r="HC119" s="32"/>
      <c r="HD119" s="32"/>
      <c r="HE119" s="32"/>
      <c r="HF119" s="32"/>
      <c r="HG119" s="32"/>
      <c r="HH119" s="32"/>
      <c r="HI119" s="32"/>
      <c r="HJ119" s="32"/>
      <c r="HK119" s="32"/>
      <c r="HL119" s="32"/>
      <c r="HM119" s="32"/>
      <c r="HN119" s="32"/>
      <c r="HO119" s="32"/>
      <c r="HP119" s="32"/>
      <c r="HQ119" s="32"/>
      <c r="HR119" s="32"/>
      <c r="HS119" s="32"/>
      <c r="HT119" s="32"/>
      <c r="HU119" s="32"/>
      <c r="HV119" s="32"/>
      <c r="HW119" s="32"/>
    </row>
    <row r="120" spans="1:231" x14ac:dyDescent="0.2">
      <c r="A120" s="32"/>
      <c r="B120" s="32"/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109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  <c r="CV120" s="32"/>
      <c r="CW120" s="32"/>
      <c r="CX120" s="32"/>
      <c r="CY120" s="32"/>
      <c r="CZ120" s="32"/>
      <c r="DA120" s="32"/>
      <c r="DB120" s="32"/>
      <c r="DC120" s="32"/>
      <c r="DD120" s="32"/>
      <c r="DE120" s="32"/>
      <c r="DF120" s="32"/>
      <c r="DG120" s="32"/>
      <c r="DH120" s="32"/>
      <c r="DI120" s="32"/>
      <c r="DJ120" s="32"/>
      <c r="DK120" s="32"/>
      <c r="DL120" s="32"/>
      <c r="DM120" s="32"/>
      <c r="DN120" s="32"/>
      <c r="DO120" s="32"/>
      <c r="DP120" s="32"/>
      <c r="DQ120" s="32"/>
      <c r="DR120" s="32"/>
      <c r="DS120" s="32"/>
      <c r="DT120" s="32"/>
      <c r="DU120" s="32"/>
      <c r="DV120" s="32"/>
      <c r="DW120" s="32"/>
      <c r="DX120" s="32"/>
      <c r="DY120" s="32"/>
      <c r="DZ120" s="32"/>
      <c r="EA120" s="32"/>
      <c r="EB120" s="32"/>
      <c r="EC120" s="32"/>
      <c r="ED120" s="32"/>
      <c r="EE120" s="32"/>
      <c r="EF120" s="32"/>
      <c r="EG120" s="32"/>
      <c r="EH120" s="32"/>
      <c r="EI120" s="32"/>
      <c r="EJ120" s="32"/>
      <c r="EK120" s="32"/>
      <c r="EL120" s="32"/>
      <c r="EM120" s="32"/>
      <c r="EN120" s="32"/>
      <c r="EO120" s="32"/>
      <c r="EP120" s="32"/>
      <c r="EQ120" s="32"/>
      <c r="ER120" s="32"/>
      <c r="ES120" s="32"/>
      <c r="ET120" s="32"/>
      <c r="EU120" s="32"/>
      <c r="EV120" s="32"/>
      <c r="EW120" s="32"/>
      <c r="EX120" s="32"/>
      <c r="EY120" s="32"/>
      <c r="EZ120" s="32"/>
      <c r="FA120" s="32"/>
      <c r="FB120" s="32"/>
      <c r="FC120" s="32"/>
      <c r="FD120" s="32"/>
      <c r="FE120" s="32"/>
      <c r="FF120" s="32"/>
      <c r="FG120" s="32"/>
      <c r="FH120" s="32"/>
      <c r="FI120" s="32"/>
      <c r="FJ120" s="32"/>
      <c r="FK120" s="32"/>
      <c r="FL120" s="32"/>
      <c r="FM120" s="32"/>
      <c r="FN120" s="32"/>
      <c r="FO120" s="32"/>
      <c r="FP120" s="32"/>
      <c r="FQ120" s="32"/>
      <c r="FR120" s="32"/>
      <c r="FS120" s="32"/>
      <c r="FT120" s="32"/>
      <c r="FU120" s="32"/>
      <c r="FV120" s="32"/>
      <c r="FW120" s="32"/>
      <c r="FX120" s="32"/>
      <c r="FY120" s="32"/>
      <c r="FZ120" s="32"/>
      <c r="GA120" s="32"/>
      <c r="GB120" s="32"/>
      <c r="GC120" s="32"/>
      <c r="GD120" s="32"/>
      <c r="GE120" s="32"/>
      <c r="GF120" s="32"/>
      <c r="GG120" s="32"/>
      <c r="GH120" s="32"/>
      <c r="GI120" s="32"/>
      <c r="GJ120" s="32"/>
      <c r="GK120" s="32"/>
      <c r="GL120" s="32"/>
      <c r="GM120" s="32"/>
      <c r="GN120" s="32"/>
      <c r="GO120" s="32"/>
      <c r="GP120" s="32"/>
      <c r="GQ120" s="32"/>
      <c r="GR120" s="32"/>
      <c r="GS120" s="32"/>
      <c r="GT120" s="32"/>
      <c r="GU120" s="32"/>
      <c r="GV120" s="32"/>
      <c r="GW120" s="32"/>
      <c r="GX120" s="32"/>
      <c r="GY120" s="32"/>
      <c r="GZ120" s="32"/>
      <c r="HA120" s="32"/>
      <c r="HB120" s="32"/>
      <c r="HC120" s="32"/>
      <c r="HD120" s="32"/>
      <c r="HE120" s="32"/>
      <c r="HF120" s="32"/>
      <c r="HG120" s="32"/>
      <c r="HH120" s="32"/>
      <c r="HI120" s="32"/>
      <c r="HJ120" s="32"/>
      <c r="HK120" s="32"/>
      <c r="HL120" s="32"/>
      <c r="HM120" s="32"/>
      <c r="HN120" s="32"/>
      <c r="HO120" s="32"/>
      <c r="HP120" s="32"/>
      <c r="HQ120" s="32"/>
      <c r="HR120" s="32"/>
      <c r="HS120" s="32"/>
      <c r="HT120" s="32"/>
      <c r="HU120" s="32"/>
      <c r="HV120" s="32"/>
      <c r="HW120" s="32"/>
    </row>
    <row r="121" spans="1:231" x14ac:dyDescent="0.2">
      <c r="A121" s="32"/>
      <c r="B121" s="32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109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2"/>
      <c r="DK121" s="32"/>
      <c r="DL121" s="32"/>
      <c r="DM121" s="32"/>
      <c r="DN121" s="32"/>
      <c r="DO121" s="32"/>
      <c r="DP121" s="32"/>
      <c r="DQ121" s="32"/>
      <c r="DR121" s="32"/>
      <c r="DS121" s="32"/>
      <c r="DT121" s="32"/>
      <c r="DU121" s="32"/>
      <c r="DV121" s="32"/>
      <c r="DW121" s="32"/>
      <c r="DX121" s="32"/>
      <c r="DY121" s="32"/>
      <c r="DZ121" s="32"/>
      <c r="EA121" s="32"/>
      <c r="EB121" s="32"/>
      <c r="EC121" s="32"/>
      <c r="ED121" s="32"/>
      <c r="EE121" s="32"/>
      <c r="EF121" s="32"/>
      <c r="EG121" s="32"/>
      <c r="EH121" s="32"/>
      <c r="EI121" s="32"/>
      <c r="EJ121" s="32"/>
      <c r="EK121" s="32"/>
      <c r="EL121" s="32"/>
      <c r="EM121" s="32"/>
      <c r="EN121" s="32"/>
      <c r="EO121" s="32"/>
      <c r="EP121" s="32"/>
      <c r="EQ121" s="32"/>
      <c r="ER121" s="32"/>
      <c r="ES121" s="32"/>
      <c r="ET121" s="32"/>
      <c r="EU121" s="32"/>
      <c r="EV121" s="32"/>
      <c r="EW121" s="32"/>
      <c r="EX121" s="32"/>
      <c r="EY121" s="32"/>
      <c r="EZ121" s="32"/>
      <c r="FA121" s="32"/>
      <c r="FB121" s="32"/>
      <c r="FC121" s="32"/>
      <c r="FD121" s="32"/>
      <c r="FE121" s="32"/>
      <c r="FF121" s="32"/>
      <c r="FG121" s="32"/>
      <c r="FH121" s="32"/>
      <c r="FI121" s="32"/>
      <c r="FJ121" s="32"/>
      <c r="FK121" s="32"/>
      <c r="FL121" s="32"/>
      <c r="FM121" s="32"/>
      <c r="FN121" s="32"/>
      <c r="FO121" s="32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  <c r="GL121" s="32"/>
      <c r="GM121" s="32"/>
      <c r="GN121" s="32"/>
      <c r="GO121" s="32"/>
      <c r="GP121" s="32"/>
      <c r="GQ121" s="32"/>
      <c r="GR121" s="32"/>
      <c r="GS121" s="32"/>
      <c r="GT121" s="32"/>
      <c r="GU121" s="32"/>
      <c r="GV121" s="32"/>
      <c r="GW121" s="32"/>
      <c r="GX121" s="32"/>
      <c r="GY121" s="32"/>
      <c r="GZ121" s="32"/>
      <c r="HA121" s="32"/>
      <c r="HB121" s="32"/>
      <c r="HC121" s="32"/>
      <c r="HD121" s="32"/>
      <c r="HE121" s="32"/>
      <c r="HF121" s="32"/>
      <c r="HG121" s="32"/>
      <c r="HH121" s="32"/>
      <c r="HI121" s="32"/>
      <c r="HJ121" s="32"/>
      <c r="HK121" s="32"/>
      <c r="HL121" s="32"/>
      <c r="HM121" s="32"/>
      <c r="HN121" s="32"/>
      <c r="HO121" s="32"/>
      <c r="HP121" s="32"/>
      <c r="HQ121" s="32"/>
      <c r="HR121" s="32"/>
      <c r="HS121" s="32"/>
      <c r="HT121" s="32"/>
      <c r="HU121" s="32"/>
      <c r="HV121" s="32"/>
      <c r="HW121" s="32"/>
    </row>
    <row r="122" spans="1:231" x14ac:dyDescent="0.2">
      <c r="A122" s="32"/>
      <c r="B122" s="32"/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109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2"/>
      <c r="DK122" s="32"/>
      <c r="DL122" s="32"/>
      <c r="DM122" s="32"/>
      <c r="DN122" s="32"/>
      <c r="DO122" s="32"/>
      <c r="DP122" s="32"/>
      <c r="DQ122" s="32"/>
      <c r="DR122" s="32"/>
      <c r="DS122" s="32"/>
      <c r="DT122" s="32"/>
      <c r="DU122" s="32"/>
      <c r="DV122" s="32"/>
      <c r="DW122" s="32"/>
      <c r="DX122" s="32"/>
      <c r="DY122" s="32"/>
      <c r="DZ122" s="32"/>
      <c r="EA122" s="32"/>
      <c r="EB122" s="32"/>
      <c r="EC122" s="32"/>
      <c r="ED122" s="32"/>
      <c r="EE122" s="32"/>
      <c r="EF122" s="32"/>
      <c r="EG122" s="32"/>
      <c r="EH122" s="32"/>
      <c r="EI122" s="32"/>
      <c r="EJ122" s="32"/>
      <c r="EK122" s="32"/>
      <c r="EL122" s="32"/>
      <c r="EM122" s="32"/>
      <c r="EN122" s="32"/>
      <c r="EO122" s="32"/>
      <c r="EP122" s="32"/>
      <c r="EQ122" s="32"/>
      <c r="ER122" s="32"/>
      <c r="ES122" s="32"/>
      <c r="ET122" s="32"/>
      <c r="EU122" s="32"/>
      <c r="EV122" s="32"/>
      <c r="EW122" s="32"/>
      <c r="EX122" s="32"/>
      <c r="EY122" s="32"/>
      <c r="EZ122" s="32"/>
      <c r="FA122" s="32"/>
      <c r="FB122" s="32"/>
      <c r="FC122" s="32"/>
      <c r="FD122" s="32"/>
      <c r="FE122" s="32"/>
      <c r="FF122" s="32"/>
      <c r="FG122" s="32"/>
      <c r="FH122" s="32"/>
      <c r="FI122" s="32"/>
      <c r="FJ122" s="32"/>
      <c r="FK122" s="32"/>
      <c r="FL122" s="32"/>
      <c r="FM122" s="32"/>
      <c r="FN122" s="32"/>
      <c r="FO122" s="32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  <c r="GL122" s="32"/>
      <c r="GM122" s="32"/>
      <c r="GN122" s="32"/>
      <c r="GO122" s="32"/>
      <c r="GP122" s="32"/>
      <c r="GQ122" s="32"/>
      <c r="GR122" s="32"/>
      <c r="GS122" s="32"/>
      <c r="GT122" s="32"/>
      <c r="GU122" s="32"/>
      <c r="GV122" s="32"/>
      <c r="GW122" s="32"/>
      <c r="GX122" s="32"/>
      <c r="GY122" s="32"/>
      <c r="GZ122" s="32"/>
      <c r="HA122" s="32"/>
      <c r="HB122" s="32"/>
      <c r="HC122" s="32"/>
      <c r="HD122" s="32"/>
      <c r="HE122" s="32"/>
      <c r="HF122" s="32"/>
      <c r="HG122" s="32"/>
      <c r="HH122" s="32"/>
      <c r="HI122" s="32"/>
      <c r="HJ122" s="32"/>
      <c r="HK122" s="32"/>
      <c r="HL122" s="32"/>
      <c r="HM122" s="32"/>
      <c r="HN122" s="32"/>
      <c r="HO122" s="32"/>
      <c r="HP122" s="32"/>
      <c r="HQ122" s="32"/>
      <c r="HR122" s="32"/>
      <c r="HS122" s="32"/>
      <c r="HT122" s="32"/>
      <c r="HU122" s="32"/>
      <c r="HV122" s="32"/>
      <c r="HW122" s="32"/>
    </row>
    <row r="123" spans="1:231" x14ac:dyDescent="0.2">
      <c r="A123" s="32"/>
      <c r="B123" s="32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109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32"/>
      <c r="DK123" s="32"/>
      <c r="DL123" s="32"/>
      <c r="DM123" s="32"/>
      <c r="DN123" s="32"/>
      <c r="DO123" s="32"/>
      <c r="DP123" s="32"/>
      <c r="DQ123" s="32"/>
      <c r="DR123" s="32"/>
      <c r="DS123" s="32"/>
      <c r="DT123" s="32"/>
      <c r="DU123" s="32"/>
      <c r="DV123" s="32"/>
      <c r="DW123" s="32"/>
      <c r="DX123" s="32"/>
      <c r="DY123" s="32"/>
      <c r="DZ123" s="32"/>
      <c r="EA123" s="32"/>
      <c r="EB123" s="32"/>
      <c r="EC123" s="32"/>
      <c r="ED123" s="32"/>
      <c r="EE123" s="32"/>
      <c r="EF123" s="32"/>
      <c r="EG123" s="32"/>
      <c r="EH123" s="32"/>
      <c r="EI123" s="32"/>
      <c r="EJ123" s="32"/>
      <c r="EK123" s="32"/>
      <c r="EL123" s="32"/>
      <c r="EM123" s="32"/>
      <c r="EN123" s="32"/>
      <c r="EO123" s="32"/>
      <c r="EP123" s="32"/>
      <c r="EQ123" s="32"/>
      <c r="ER123" s="32"/>
      <c r="ES123" s="32"/>
      <c r="ET123" s="32"/>
      <c r="EU123" s="32"/>
      <c r="EV123" s="32"/>
      <c r="EW123" s="32"/>
      <c r="EX123" s="32"/>
      <c r="EY123" s="32"/>
      <c r="EZ123" s="32"/>
      <c r="FA123" s="32"/>
      <c r="FB123" s="32"/>
      <c r="FC123" s="32"/>
      <c r="FD123" s="32"/>
      <c r="FE123" s="32"/>
      <c r="FF123" s="32"/>
      <c r="FG123" s="32"/>
      <c r="FH123" s="32"/>
      <c r="FI123" s="32"/>
      <c r="FJ123" s="32"/>
      <c r="FK123" s="32"/>
      <c r="FL123" s="32"/>
      <c r="FM123" s="32"/>
      <c r="FN123" s="32"/>
      <c r="FO123" s="32"/>
      <c r="FP123" s="32"/>
      <c r="FQ123" s="32"/>
      <c r="FR123" s="32"/>
      <c r="FS123" s="32"/>
      <c r="FT123" s="32"/>
      <c r="FU123" s="32"/>
      <c r="FV123" s="32"/>
      <c r="FW123" s="32"/>
      <c r="FX123" s="32"/>
      <c r="FY123" s="32"/>
      <c r="FZ123" s="32"/>
      <c r="GA123" s="32"/>
      <c r="GB123" s="32"/>
      <c r="GC123" s="32"/>
      <c r="GD123" s="32"/>
      <c r="GE123" s="32"/>
      <c r="GF123" s="32"/>
      <c r="GG123" s="32"/>
      <c r="GH123" s="32"/>
      <c r="GI123" s="32"/>
      <c r="GJ123" s="32"/>
      <c r="GK123" s="32"/>
      <c r="GL123" s="32"/>
      <c r="GM123" s="32"/>
      <c r="GN123" s="32"/>
      <c r="GO123" s="32"/>
      <c r="GP123" s="32"/>
      <c r="GQ123" s="32"/>
      <c r="GR123" s="32"/>
      <c r="GS123" s="32"/>
      <c r="GT123" s="32"/>
      <c r="GU123" s="32"/>
      <c r="GV123" s="32"/>
      <c r="GW123" s="32"/>
      <c r="GX123" s="32"/>
      <c r="GY123" s="32"/>
      <c r="GZ123" s="32"/>
      <c r="HA123" s="32"/>
      <c r="HB123" s="32"/>
      <c r="HC123" s="32"/>
      <c r="HD123" s="32"/>
      <c r="HE123" s="32"/>
      <c r="HF123" s="32"/>
      <c r="HG123" s="32"/>
      <c r="HH123" s="32"/>
      <c r="HI123" s="32"/>
      <c r="HJ123" s="32"/>
      <c r="HK123" s="32"/>
      <c r="HL123" s="32"/>
      <c r="HM123" s="32"/>
      <c r="HN123" s="32"/>
      <c r="HO123" s="32"/>
      <c r="HP123" s="32"/>
      <c r="HQ123" s="32"/>
      <c r="HR123" s="32"/>
      <c r="HS123" s="32"/>
      <c r="HT123" s="32"/>
      <c r="HU123" s="32"/>
      <c r="HV123" s="32"/>
      <c r="HW123" s="32"/>
    </row>
    <row r="124" spans="1:231" x14ac:dyDescent="0.2">
      <c r="A124" s="32"/>
      <c r="B124" s="32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109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32"/>
      <c r="DK124" s="32"/>
      <c r="DL124" s="32"/>
      <c r="DM124" s="32"/>
      <c r="DN124" s="32"/>
      <c r="DO124" s="32"/>
      <c r="DP124" s="32"/>
      <c r="DQ124" s="32"/>
      <c r="DR124" s="32"/>
      <c r="DS124" s="32"/>
      <c r="DT124" s="32"/>
      <c r="DU124" s="32"/>
      <c r="DV124" s="32"/>
      <c r="DW124" s="32"/>
      <c r="DX124" s="32"/>
      <c r="DY124" s="32"/>
      <c r="DZ124" s="32"/>
      <c r="EA124" s="32"/>
      <c r="EB124" s="32"/>
      <c r="EC124" s="32"/>
      <c r="ED124" s="32"/>
      <c r="EE124" s="32"/>
      <c r="EF124" s="32"/>
      <c r="EG124" s="32"/>
      <c r="EH124" s="32"/>
      <c r="EI124" s="32"/>
      <c r="EJ124" s="32"/>
      <c r="EK124" s="32"/>
      <c r="EL124" s="32"/>
      <c r="EM124" s="32"/>
      <c r="EN124" s="32"/>
      <c r="EO124" s="32"/>
      <c r="EP124" s="32"/>
      <c r="EQ124" s="32"/>
      <c r="ER124" s="32"/>
      <c r="ES124" s="32"/>
      <c r="ET124" s="32"/>
      <c r="EU124" s="32"/>
      <c r="EV124" s="32"/>
      <c r="EW124" s="32"/>
      <c r="EX124" s="32"/>
      <c r="EY124" s="32"/>
      <c r="EZ124" s="32"/>
      <c r="FA124" s="32"/>
      <c r="FB124" s="32"/>
      <c r="FC124" s="32"/>
      <c r="FD124" s="32"/>
      <c r="FE124" s="32"/>
      <c r="FF124" s="32"/>
      <c r="FG124" s="32"/>
      <c r="FH124" s="32"/>
      <c r="FI124" s="32"/>
      <c r="FJ124" s="32"/>
      <c r="FK124" s="32"/>
      <c r="FL124" s="32"/>
      <c r="FM124" s="32"/>
      <c r="FN124" s="32"/>
      <c r="FO124" s="32"/>
      <c r="FP124" s="32"/>
      <c r="FQ124" s="32"/>
      <c r="FR124" s="32"/>
      <c r="FS124" s="32"/>
      <c r="FT124" s="32"/>
      <c r="FU124" s="32"/>
      <c r="FV124" s="32"/>
      <c r="FW124" s="32"/>
      <c r="FX124" s="32"/>
      <c r="FY124" s="32"/>
      <c r="FZ124" s="32"/>
      <c r="GA124" s="32"/>
      <c r="GB124" s="32"/>
      <c r="GC124" s="32"/>
      <c r="GD124" s="32"/>
      <c r="GE124" s="32"/>
      <c r="GF124" s="32"/>
      <c r="GG124" s="32"/>
      <c r="GH124" s="32"/>
      <c r="GI124" s="32"/>
      <c r="GJ124" s="32"/>
      <c r="GK124" s="32"/>
      <c r="GL124" s="32"/>
      <c r="GM124" s="32"/>
      <c r="GN124" s="32"/>
      <c r="GO124" s="32"/>
      <c r="GP124" s="32"/>
      <c r="GQ124" s="32"/>
      <c r="GR124" s="32"/>
      <c r="GS124" s="32"/>
      <c r="GT124" s="32"/>
      <c r="GU124" s="32"/>
      <c r="GV124" s="32"/>
      <c r="GW124" s="32"/>
      <c r="GX124" s="32"/>
      <c r="GY124" s="32"/>
      <c r="GZ124" s="32"/>
      <c r="HA124" s="32"/>
      <c r="HB124" s="32"/>
      <c r="HC124" s="32"/>
      <c r="HD124" s="32"/>
      <c r="HE124" s="32"/>
      <c r="HF124" s="32"/>
      <c r="HG124" s="32"/>
      <c r="HH124" s="32"/>
      <c r="HI124" s="32"/>
      <c r="HJ124" s="32"/>
      <c r="HK124" s="32"/>
      <c r="HL124" s="32"/>
      <c r="HM124" s="32"/>
      <c r="HN124" s="32"/>
      <c r="HO124" s="32"/>
      <c r="HP124" s="32"/>
      <c r="HQ124" s="32"/>
      <c r="HR124" s="32"/>
      <c r="HS124" s="32"/>
      <c r="HT124" s="32"/>
      <c r="HU124" s="32"/>
      <c r="HV124" s="32"/>
      <c r="HW124" s="32"/>
    </row>
    <row r="125" spans="1:231" x14ac:dyDescent="0.2">
      <c r="A125" s="32"/>
      <c r="B125" s="32"/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109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32"/>
      <c r="DK125" s="32"/>
      <c r="DL125" s="32"/>
      <c r="DM125" s="32"/>
      <c r="DN125" s="32"/>
      <c r="DO125" s="32"/>
      <c r="DP125" s="32"/>
      <c r="DQ125" s="32"/>
      <c r="DR125" s="32"/>
      <c r="DS125" s="32"/>
      <c r="DT125" s="32"/>
      <c r="DU125" s="32"/>
      <c r="DV125" s="32"/>
      <c r="DW125" s="32"/>
      <c r="DX125" s="32"/>
      <c r="DY125" s="32"/>
      <c r="DZ125" s="32"/>
      <c r="EA125" s="32"/>
      <c r="EB125" s="32"/>
      <c r="EC125" s="32"/>
      <c r="ED125" s="32"/>
      <c r="EE125" s="32"/>
      <c r="EF125" s="32"/>
      <c r="EG125" s="32"/>
      <c r="EH125" s="32"/>
      <c r="EI125" s="32"/>
      <c r="EJ125" s="32"/>
      <c r="EK125" s="32"/>
      <c r="EL125" s="32"/>
      <c r="EM125" s="32"/>
      <c r="EN125" s="32"/>
      <c r="EO125" s="32"/>
      <c r="EP125" s="32"/>
      <c r="EQ125" s="32"/>
      <c r="ER125" s="32"/>
      <c r="ES125" s="32"/>
      <c r="ET125" s="32"/>
      <c r="EU125" s="32"/>
      <c r="EV125" s="32"/>
      <c r="EW125" s="32"/>
      <c r="EX125" s="32"/>
      <c r="EY125" s="32"/>
      <c r="EZ125" s="32"/>
      <c r="FA125" s="32"/>
      <c r="FB125" s="32"/>
      <c r="FC125" s="32"/>
      <c r="FD125" s="32"/>
      <c r="FE125" s="32"/>
      <c r="FF125" s="32"/>
      <c r="FG125" s="32"/>
      <c r="FH125" s="32"/>
      <c r="FI125" s="32"/>
      <c r="FJ125" s="32"/>
      <c r="FK125" s="32"/>
      <c r="FL125" s="32"/>
      <c r="FM125" s="32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32"/>
      <c r="GE125" s="32"/>
      <c r="GF125" s="32"/>
      <c r="GG125" s="32"/>
      <c r="GH125" s="32"/>
      <c r="GI125" s="32"/>
      <c r="GJ125" s="32"/>
      <c r="GK125" s="32"/>
      <c r="GL125" s="32"/>
      <c r="GM125" s="32"/>
      <c r="GN125" s="32"/>
      <c r="GO125" s="32"/>
      <c r="GP125" s="32"/>
      <c r="GQ125" s="32"/>
      <c r="GR125" s="32"/>
      <c r="GS125" s="32"/>
      <c r="GT125" s="32"/>
      <c r="GU125" s="32"/>
      <c r="GV125" s="32"/>
      <c r="GW125" s="32"/>
      <c r="GX125" s="32"/>
      <c r="GY125" s="32"/>
      <c r="GZ125" s="32"/>
      <c r="HA125" s="32"/>
      <c r="HB125" s="32"/>
      <c r="HC125" s="32"/>
      <c r="HD125" s="32"/>
      <c r="HE125" s="32"/>
      <c r="HF125" s="32"/>
      <c r="HG125" s="32"/>
      <c r="HH125" s="32"/>
      <c r="HI125" s="32"/>
      <c r="HJ125" s="32"/>
      <c r="HK125" s="32"/>
      <c r="HL125" s="32"/>
      <c r="HM125" s="32"/>
      <c r="HN125" s="32"/>
      <c r="HO125" s="32"/>
      <c r="HP125" s="32"/>
      <c r="HQ125" s="32"/>
      <c r="HR125" s="32"/>
      <c r="HS125" s="32"/>
      <c r="HT125" s="32"/>
      <c r="HU125" s="32"/>
      <c r="HV125" s="32"/>
      <c r="HW125" s="32"/>
    </row>
    <row r="126" spans="1:231" x14ac:dyDescent="0.2">
      <c r="A126" s="32"/>
      <c r="B126" s="32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109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2"/>
      <c r="DK126" s="32"/>
      <c r="DL126" s="32"/>
      <c r="DM126" s="32"/>
      <c r="DN126" s="32"/>
      <c r="DO126" s="32"/>
      <c r="DP126" s="32"/>
      <c r="DQ126" s="32"/>
      <c r="DR126" s="32"/>
      <c r="DS126" s="32"/>
      <c r="DT126" s="32"/>
      <c r="DU126" s="32"/>
      <c r="DV126" s="32"/>
      <c r="DW126" s="32"/>
      <c r="DX126" s="32"/>
      <c r="DY126" s="32"/>
      <c r="DZ126" s="32"/>
      <c r="EA126" s="32"/>
      <c r="EB126" s="32"/>
      <c r="EC126" s="32"/>
      <c r="ED126" s="32"/>
      <c r="EE126" s="32"/>
      <c r="EF126" s="32"/>
      <c r="EG126" s="32"/>
      <c r="EH126" s="32"/>
      <c r="EI126" s="32"/>
      <c r="EJ126" s="32"/>
      <c r="EK126" s="32"/>
      <c r="EL126" s="32"/>
      <c r="EM126" s="32"/>
      <c r="EN126" s="32"/>
      <c r="EO126" s="32"/>
      <c r="EP126" s="32"/>
      <c r="EQ126" s="32"/>
      <c r="ER126" s="32"/>
      <c r="ES126" s="32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  <c r="GN126" s="32"/>
      <c r="GO126" s="32"/>
      <c r="GP126" s="32"/>
      <c r="GQ126" s="32"/>
      <c r="GR126" s="32"/>
      <c r="GS126" s="32"/>
      <c r="GT126" s="32"/>
      <c r="GU126" s="32"/>
      <c r="GV126" s="32"/>
      <c r="GW126" s="32"/>
      <c r="GX126" s="32"/>
      <c r="GY126" s="32"/>
      <c r="GZ126" s="32"/>
      <c r="HA126" s="32"/>
      <c r="HB126" s="32"/>
      <c r="HC126" s="32"/>
      <c r="HD126" s="32"/>
      <c r="HE126" s="32"/>
      <c r="HF126" s="32"/>
      <c r="HG126" s="32"/>
      <c r="HH126" s="32"/>
      <c r="HI126" s="32"/>
      <c r="HJ126" s="32"/>
      <c r="HK126" s="32"/>
      <c r="HL126" s="32"/>
      <c r="HM126" s="32"/>
      <c r="HN126" s="32"/>
      <c r="HO126" s="32"/>
      <c r="HP126" s="32"/>
      <c r="HQ126" s="32"/>
      <c r="HR126" s="32"/>
      <c r="HS126" s="32"/>
      <c r="HT126" s="32"/>
      <c r="HU126" s="32"/>
      <c r="HV126" s="32"/>
      <c r="HW126" s="32"/>
    </row>
    <row r="127" spans="1:231" x14ac:dyDescent="0.2">
      <c r="A127" s="32"/>
      <c r="B127" s="32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109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  <c r="CV127" s="32"/>
      <c r="CW127" s="32"/>
      <c r="CX127" s="32"/>
      <c r="CY127" s="32"/>
      <c r="CZ127" s="32"/>
      <c r="DA127" s="32"/>
      <c r="DB127" s="32"/>
      <c r="DC127" s="32"/>
      <c r="DD127" s="32"/>
      <c r="DE127" s="32"/>
      <c r="DF127" s="32"/>
      <c r="DG127" s="32"/>
      <c r="DH127" s="32"/>
      <c r="DI127" s="32"/>
      <c r="DJ127" s="32"/>
      <c r="DK127" s="32"/>
      <c r="DL127" s="32"/>
      <c r="DM127" s="32"/>
      <c r="DN127" s="32"/>
      <c r="DO127" s="32"/>
      <c r="DP127" s="32"/>
      <c r="DQ127" s="32"/>
      <c r="DR127" s="32"/>
      <c r="DS127" s="32"/>
      <c r="DT127" s="32"/>
      <c r="DU127" s="32"/>
      <c r="DV127" s="32"/>
      <c r="DW127" s="32"/>
      <c r="DX127" s="32"/>
      <c r="DY127" s="32"/>
      <c r="DZ127" s="32"/>
      <c r="EA127" s="32"/>
      <c r="EB127" s="32"/>
      <c r="EC127" s="32"/>
      <c r="ED127" s="32"/>
      <c r="EE127" s="32"/>
      <c r="EF127" s="32"/>
      <c r="EG127" s="32"/>
      <c r="EH127" s="32"/>
      <c r="EI127" s="32"/>
      <c r="EJ127" s="32"/>
      <c r="EK127" s="32"/>
      <c r="EL127" s="32"/>
      <c r="EM127" s="32"/>
      <c r="EN127" s="32"/>
      <c r="EO127" s="32"/>
      <c r="EP127" s="32"/>
      <c r="EQ127" s="32"/>
      <c r="ER127" s="32"/>
      <c r="ES127" s="32"/>
      <c r="ET127" s="32"/>
      <c r="EU127" s="32"/>
      <c r="EV127" s="32"/>
      <c r="EW127" s="32"/>
      <c r="EX127" s="32"/>
      <c r="EY127" s="32"/>
      <c r="EZ127" s="32"/>
      <c r="FA127" s="32"/>
      <c r="FB127" s="32"/>
      <c r="FC127" s="32"/>
      <c r="FD127" s="32"/>
      <c r="FE127" s="32"/>
      <c r="FF127" s="32"/>
      <c r="FG127" s="32"/>
      <c r="FH127" s="32"/>
      <c r="FI127" s="32"/>
      <c r="FJ127" s="32"/>
      <c r="FK127" s="32"/>
      <c r="FL127" s="32"/>
      <c r="FM127" s="32"/>
      <c r="FN127" s="32"/>
      <c r="FO127" s="32"/>
      <c r="FP127" s="32"/>
      <c r="FQ127" s="32"/>
      <c r="FR127" s="32"/>
      <c r="FS127" s="32"/>
      <c r="FT127" s="32"/>
      <c r="FU127" s="32"/>
      <c r="FV127" s="32"/>
      <c r="FW127" s="32"/>
      <c r="FX127" s="32"/>
      <c r="FY127" s="32"/>
      <c r="FZ127" s="32"/>
      <c r="GA127" s="32"/>
      <c r="GB127" s="32"/>
      <c r="GC127" s="32"/>
      <c r="GD127" s="32"/>
      <c r="GE127" s="32"/>
      <c r="GF127" s="32"/>
      <c r="GG127" s="32"/>
      <c r="GH127" s="32"/>
      <c r="GI127" s="32"/>
      <c r="GJ127" s="32"/>
      <c r="GK127" s="32"/>
      <c r="GL127" s="32"/>
      <c r="GM127" s="32"/>
      <c r="GN127" s="32"/>
      <c r="GO127" s="32"/>
      <c r="GP127" s="32"/>
      <c r="GQ127" s="32"/>
      <c r="GR127" s="32"/>
      <c r="GS127" s="32"/>
      <c r="GT127" s="32"/>
      <c r="GU127" s="32"/>
      <c r="GV127" s="32"/>
      <c r="GW127" s="32"/>
      <c r="GX127" s="32"/>
      <c r="GY127" s="32"/>
      <c r="GZ127" s="32"/>
      <c r="HA127" s="32"/>
      <c r="HB127" s="32"/>
      <c r="HC127" s="32"/>
      <c r="HD127" s="32"/>
      <c r="HE127" s="32"/>
      <c r="HF127" s="32"/>
      <c r="HG127" s="32"/>
      <c r="HH127" s="32"/>
      <c r="HI127" s="32"/>
      <c r="HJ127" s="32"/>
      <c r="HK127" s="32"/>
      <c r="HL127" s="32"/>
      <c r="HM127" s="32"/>
      <c r="HN127" s="32"/>
      <c r="HO127" s="32"/>
      <c r="HP127" s="32"/>
      <c r="HQ127" s="32"/>
      <c r="HR127" s="32"/>
      <c r="HS127" s="32"/>
      <c r="HT127" s="32"/>
      <c r="HU127" s="32"/>
      <c r="HV127" s="32"/>
      <c r="HW127" s="32"/>
    </row>
    <row r="128" spans="1:231" x14ac:dyDescent="0.2">
      <c r="A128" s="32"/>
      <c r="B128" s="32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109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32"/>
      <c r="CI128" s="32"/>
      <c r="CJ128" s="32"/>
      <c r="CK128" s="32"/>
      <c r="CL128" s="32"/>
      <c r="CM128" s="32"/>
      <c r="CN128" s="32"/>
      <c r="CO128" s="32"/>
      <c r="CP128" s="32"/>
      <c r="CQ128" s="32"/>
      <c r="CR128" s="32"/>
      <c r="CS128" s="32"/>
      <c r="CT128" s="32"/>
      <c r="CU128" s="32"/>
      <c r="CV128" s="32"/>
      <c r="CW128" s="32"/>
      <c r="CX128" s="32"/>
      <c r="CY128" s="32"/>
      <c r="CZ128" s="32"/>
      <c r="DA128" s="32"/>
      <c r="DB128" s="32"/>
      <c r="DC128" s="32"/>
      <c r="DD128" s="32"/>
      <c r="DE128" s="32"/>
      <c r="DF128" s="32"/>
      <c r="DG128" s="32"/>
      <c r="DH128" s="32"/>
      <c r="DI128" s="32"/>
      <c r="DJ128" s="32"/>
      <c r="DK128" s="32"/>
      <c r="DL128" s="32"/>
      <c r="DM128" s="32"/>
      <c r="DN128" s="32"/>
      <c r="DO128" s="32"/>
      <c r="DP128" s="32"/>
      <c r="DQ128" s="32"/>
      <c r="DR128" s="32"/>
      <c r="DS128" s="32"/>
      <c r="DT128" s="32"/>
      <c r="DU128" s="32"/>
      <c r="DV128" s="32"/>
      <c r="DW128" s="32"/>
      <c r="DX128" s="32"/>
      <c r="DY128" s="32"/>
      <c r="DZ128" s="32"/>
      <c r="EA128" s="32"/>
      <c r="EB128" s="32"/>
      <c r="EC128" s="32"/>
      <c r="ED128" s="32"/>
      <c r="EE128" s="32"/>
      <c r="EF128" s="32"/>
      <c r="EG128" s="32"/>
      <c r="EH128" s="32"/>
      <c r="EI128" s="32"/>
      <c r="EJ128" s="32"/>
      <c r="EK128" s="32"/>
      <c r="EL128" s="32"/>
      <c r="EM128" s="32"/>
      <c r="EN128" s="32"/>
      <c r="EO128" s="32"/>
      <c r="EP128" s="32"/>
      <c r="EQ128" s="32"/>
      <c r="ER128" s="32"/>
      <c r="ES128" s="32"/>
      <c r="ET128" s="32"/>
      <c r="EU128" s="32"/>
      <c r="EV128" s="32"/>
      <c r="EW128" s="32"/>
      <c r="EX128" s="32"/>
      <c r="EY128" s="32"/>
      <c r="EZ128" s="32"/>
      <c r="FA128" s="32"/>
      <c r="FB128" s="32"/>
      <c r="FC128" s="32"/>
      <c r="FD128" s="32"/>
      <c r="FE128" s="32"/>
      <c r="FF128" s="32"/>
      <c r="FG128" s="32"/>
      <c r="FH128" s="32"/>
      <c r="FI128" s="32"/>
      <c r="FJ128" s="32"/>
      <c r="FK128" s="32"/>
      <c r="FL128" s="32"/>
      <c r="FM128" s="32"/>
      <c r="FN128" s="32"/>
      <c r="FO128" s="32"/>
      <c r="FP128" s="32"/>
      <c r="FQ128" s="32"/>
      <c r="FR128" s="32"/>
      <c r="FS128" s="32"/>
      <c r="FT128" s="32"/>
      <c r="FU128" s="32"/>
      <c r="FV128" s="32"/>
      <c r="FW128" s="32"/>
      <c r="FX128" s="32"/>
      <c r="FY128" s="32"/>
      <c r="FZ128" s="32"/>
      <c r="GA128" s="32"/>
      <c r="GB128" s="32"/>
      <c r="GC128" s="32"/>
      <c r="GD128" s="32"/>
      <c r="GE128" s="32"/>
      <c r="GF128" s="32"/>
      <c r="GG128" s="32"/>
      <c r="GH128" s="32"/>
      <c r="GI128" s="32"/>
      <c r="GJ128" s="32"/>
      <c r="GK128" s="32"/>
      <c r="GL128" s="32"/>
      <c r="GM128" s="32"/>
      <c r="GN128" s="32"/>
      <c r="GO128" s="32"/>
      <c r="GP128" s="32"/>
      <c r="GQ128" s="32"/>
      <c r="GR128" s="32"/>
      <c r="GS128" s="32"/>
      <c r="GT128" s="32"/>
      <c r="GU128" s="32"/>
      <c r="GV128" s="32"/>
      <c r="GW128" s="32"/>
      <c r="GX128" s="32"/>
      <c r="GY128" s="32"/>
      <c r="GZ128" s="32"/>
      <c r="HA128" s="32"/>
      <c r="HB128" s="32"/>
      <c r="HC128" s="32"/>
      <c r="HD128" s="32"/>
      <c r="HE128" s="32"/>
      <c r="HF128" s="32"/>
      <c r="HG128" s="32"/>
      <c r="HH128" s="32"/>
      <c r="HI128" s="32"/>
      <c r="HJ128" s="32"/>
      <c r="HK128" s="32"/>
      <c r="HL128" s="32"/>
      <c r="HM128" s="32"/>
      <c r="HN128" s="32"/>
      <c r="HO128" s="32"/>
      <c r="HP128" s="32"/>
      <c r="HQ128" s="32"/>
      <c r="HR128" s="32"/>
      <c r="HS128" s="32"/>
      <c r="HT128" s="32"/>
      <c r="HU128" s="32"/>
      <c r="HV128" s="32"/>
      <c r="HW128" s="32"/>
    </row>
    <row r="129" spans="1:231" x14ac:dyDescent="0.2">
      <c r="A129" s="32"/>
      <c r="B129" s="32"/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109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  <c r="EE129" s="32"/>
      <c r="EF129" s="32"/>
      <c r="EG129" s="32"/>
      <c r="EH129" s="32"/>
      <c r="EI129" s="32"/>
      <c r="EJ129" s="32"/>
      <c r="EK129" s="32"/>
      <c r="EL129" s="32"/>
      <c r="EM129" s="32"/>
      <c r="EN129" s="32"/>
      <c r="EO129" s="32"/>
      <c r="EP129" s="32"/>
      <c r="EQ129" s="32"/>
      <c r="ER129" s="32"/>
      <c r="ES129" s="32"/>
      <c r="ET129" s="32"/>
      <c r="EU129" s="32"/>
      <c r="EV129" s="32"/>
      <c r="EW129" s="32"/>
      <c r="EX129" s="32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32"/>
      <c r="FL129" s="32"/>
      <c r="FM129" s="32"/>
      <c r="FN129" s="32"/>
      <c r="FO129" s="32"/>
      <c r="FP129" s="32"/>
      <c r="FQ129" s="32"/>
      <c r="FR129" s="32"/>
      <c r="FS129" s="32"/>
      <c r="FT129" s="32"/>
      <c r="FU129" s="32"/>
      <c r="FV129" s="32"/>
      <c r="FW129" s="32"/>
      <c r="FX129" s="32"/>
      <c r="FY129" s="32"/>
      <c r="FZ129" s="32"/>
      <c r="GA129" s="32"/>
      <c r="GB129" s="32"/>
      <c r="GC129" s="32"/>
      <c r="GD129" s="32"/>
      <c r="GE129" s="32"/>
      <c r="GF129" s="32"/>
      <c r="GG129" s="32"/>
      <c r="GH129" s="32"/>
      <c r="GI129" s="32"/>
      <c r="GJ129" s="32"/>
      <c r="GK129" s="32"/>
      <c r="GL129" s="32"/>
      <c r="GM129" s="32"/>
      <c r="GN129" s="32"/>
      <c r="GO129" s="32"/>
      <c r="GP129" s="32"/>
      <c r="GQ129" s="32"/>
      <c r="GR129" s="32"/>
      <c r="GS129" s="32"/>
      <c r="GT129" s="32"/>
      <c r="GU129" s="32"/>
      <c r="GV129" s="32"/>
      <c r="GW129" s="32"/>
      <c r="GX129" s="32"/>
      <c r="GY129" s="32"/>
      <c r="GZ129" s="32"/>
      <c r="HA129" s="32"/>
      <c r="HB129" s="32"/>
      <c r="HC129" s="32"/>
      <c r="HD129" s="32"/>
      <c r="HE129" s="32"/>
      <c r="HF129" s="32"/>
      <c r="HG129" s="32"/>
      <c r="HH129" s="32"/>
      <c r="HI129" s="32"/>
      <c r="HJ129" s="32"/>
      <c r="HK129" s="32"/>
      <c r="HL129" s="32"/>
      <c r="HM129" s="32"/>
      <c r="HN129" s="32"/>
      <c r="HO129" s="32"/>
      <c r="HP129" s="32"/>
      <c r="HQ129" s="32"/>
      <c r="HR129" s="32"/>
      <c r="HS129" s="32"/>
      <c r="HT129" s="32"/>
      <c r="HU129" s="32"/>
      <c r="HV129" s="32"/>
      <c r="HW129" s="32"/>
    </row>
    <row r="130" spans="1:231" x14ac:dyDescent="0.2">
      <c r="A130" s="32"/>
      <c r="B130" s="32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109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  <c r="EE130" s="32"/>
      <c r="EF130" s="32"/>
      <c r="EG130" s="32"/>
      <c r="EH130" s="32"/>
      <c r="EI130" s="32"/>
      <c r="EJ130" s="32"/>
      <c r="EK130" s="32"/>
      <c r="EL130" s="32"/>
      <c r="EM130" s="32"/>
      <c r="EN130" s="32"/>
      <c r="EO130" s="32"/>
      <c r="EP130" s="32"/>
      <c r="EQ130" s="32"/>
      <c r="ER130" s="32"/>
      <c r="ES130" s="32"/>
      <c r="ET130" s="32"/>
      <c r="EU130" s="32"/>
      <c r="EV130" s="32"/>
      <c r="EW130" s="32"/>
      <c r="EX130" s="32"/>
      <c r="EY130" s="32"/>
      <c r="EZ130" s="32"/>
      <c r="FA130" s="32"/>
      <c r="FB130" s="32"/>
      <c r="FC130" s="32"/>
      <c r="FD130" s="32"/>
      <c r="FE130" s="32"/>
      <c r="FF130" s="32"/>
      <c r="FG130" s="32"/>
      <c r="FH130" s="32"/>
      <c r="FI130" s="32"/>
      <c r="FJ130" s="32"/>
      <c r="FK130" s="32"/>
      <c r="FL130" s="32"/>
      <c r="FM130" s="32"/>
      <c r="FN130" s="32"/>
      <c r="FO130" s="32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  <c r="GH130" s="32"/>
      <c r="GI130" s="32"/>
      <c r="GJ130" s="32"/>
      <c r="GK130" s="32"/>
      <c r="GL130" s="32"/>
      <c r="GM130" s="32"/>
      <c r="GN130" s="32"/>
      <c r="GO130" s="32"/>
      <c r="GP130" s="32"/>
      <c r="GQ130" s="32"/>
      <c r="GR130" s="32"/>
      <c r="GS130" s="32"/>
      <c r="GT130" s="32"/>
      <c r="GU130" s="32"/>
      <c r="GV130" s="32"/>
      <c r="GW130" s="32"/>
      <c r="GX130" s="32"/>
      <c r="GY130" s="32"/>
      <c r="GZ130" s="32"/>
      <c r="HA130" s="32"/>
      <c r="HB130" s="32"/>
      <c r="HC130" s="32"/>
      <c r="HD130" s="32"/>
      <c r="HE130" s="32"/>
      <c r="HF130" s="32"/>
      <c r="HG130" s="32"/>
      <c r="HH130" s="32"/>
      <c r="HI130" s="32"/>
      <c r="HJ130" s="32"/>
      <c r="HK130" s="32"/>
      <c r="HL130" s="32"/>
      <c r="HM130" s="32"/>
      <c r="HN130" s="32"/>
      <c r="HO130" s="32"/>
      <c r="HP130" s="32"/>
      <c r="HQ130" s="32"/>
      <c r="HR130" s="32"/>
      <c r="HS130" s="32"/>
      <c r="HT130" s="32"/>
      <c r="HU130" s="32"/>
      <c r="HV130" s="32"/>
      <c r="HW130" s="32"/>
    </row>
    <row r="131" spans="1:231" x14ac:dyDescent="0.2">
      <c r="A131" s="32"/>
      <c r="B131" s="32"/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109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2"/>
      <c r="DK131" s="32"/>
      <c r="DL131" s="32"/>
      <c r="DM131" s="32"/>
      <c r="DN131" s="32"/>
      <c r="DO131" s="32"/>
      <c r="DP131" s="32"/>
      <c r="DQ131" s="32"/>
      <c r="DR131" s="32"/>
      <c r="DS131" s="32"/>
      <c r="DT131" s="32"/>
      <c r="DU131" s="32"/>
      <c r="DV131" s="32"/>
      <c r="DW131" s="32"/>
      <c r="DX131" s="32"/>
      <c r="DY131" s="32"/>
      <c r="DZ131" s="32"/>
      <c r="EA131" s="32"/>
      <c r="EB131" s="32"/>
      <c r="EC131" s="32"/>
      <c r="ED131" s="32"/>
      <c r="EE131" s="32"/>
      <c r="EF131" s="32"/>
      <c r="EG131" s="32"/>
      <c r="EH131" s="32"/>
      <c r="EI131" s="32"/>
      <c r="EJ131" s="32"/>
      <c r="EK131" s="32"/>
      <c r="EL131" s="32"/>
      <c r="EM131" s="32"/>
      <c r="EN131" s="32"/>
      <c r="EO131" s="32"/>
      <c r="EP131" s="32"/>
      <c r="EQ131" s="32"/>
      <c r="ER131" s="32"/>
      <c r="ES131" s="32"/>
      <c r="ET131" s="32"/>
      <c r="EU131" s="32"/>
      <c r="EV131" s="32"/>
      <c r="EW131" s="32"/>
      <c r="EX131" s="32"/>
      <c r="EY131" s="32"/>
      <c r="EZ131" s="32"/>
      <c r="FA131" s="32"/>
      <c r="FB131" s="32"/>
      <c r="FC131" s="32"/>
      <c r="FD131" s="32"/>
      <c r="FE131" s="32"/>
      <c r="FF131" s="32"/>
      <c r="FG131" s="32"/>
      <c r="FH131" s="32"/>
      <c r="FI131" s="32"/>
      <c r="FJ131" s="32"/>
      <c r="FK131" s="32"/>
      <c r="FL131" s="32"/>
      <c r="FM131" s="32"/>
      <c r="FN131" s="32"/>
      <c r="FO131" s="32"/>
      <c r="FP131" s="32"/>
      <c r="FQ131" s="32"/>
      <c r="FR131" s="32"/>
      <c r="FS131" s="32"/>
      <c r="FT131" s="32"/>
      <c r="FU131" s="32"/>
      <c r="FV131" s="32"/>
      <c r="FW131" s="32"/>
      <c r="FX131" s="32"/>
      <c r="FY131" s="32"/>
      <c r="FZ131" s="32"/>
      <c r="GA131" s="32"/>
      <c r="GB131" s="32"/>
      <c r="GC131" s="32"/>
      <c r="GD131" s="32"/>
      <c r="GE131" s="32"/>
      <c r="GF131" s="32"/>
      <c r="GG131" s="32"/>
      <c r="GH131" s="32"/>
      <c r="GI131" s="32"/>
      <c r="GJ131" s="32"/>
      <c r="GK131" s="32"/>
      <c r="GL131" s="32"/>
      <c r="GM131" s="32"/>
      <c r="GN131" s="32"/>
      <c r="GO131" s="32"/>
      <c r="GP131" s="32"/>
      <c r="GQ131" s="32"/>
      <c r="GR131" s="32"/>
      <c r="GS131" s="32"/>
      <c r="GT131" s="32"/>
      <c r="GU131" s="32"/>
      <c r="GV131" s="32"/>
      <c r="GW131" s="32"/>
      <c r="GX131" s="32"/>
      <c r="GY131" s="32"/>
      <c r="GZ131" s="32"/>
      <c r="HA131" s="32"/>
      <c r="HB131" s="32"/>
      <c r="HC131" s="32"/>
      <c r="HD131" s="32"/>
      <c r="HE131" s="32"/>
      <c r="HF131" s="32"/>
      <c r="HG131" s="32"/>
      <c r="HH131" s="32"/>
      <c r="HI131" s="32"/>
      <c r="HJ131" s="32"/>
      <c r="HK131" s="32"/>
      <c r="HL131" s="32"/>
      <c r="HM131" s="32"/>
      <c r="HN131" s="32"/>
      <c r="HO131" s="32"/>
      <c r="HP131" s="32"/>
      <c r="HQ131" s="32"/>
      <c r="HR131" s="32"/>
      <c r="HS131" s="32"/>
      <c r="HT131" s="32"/>
      <c r="HU131" s="32"/>
      <c r="HV131" s="32"/>
      <c r="HW131" s="32"/>
    </row>
    <row r="132" spans="1:231" x14ac:dyDescent="0.2">
      <c r="A132" s="32"/>
      <c r="B132" s="32"/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109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  <c r="CV132" s="32"/>
      <c r="CW132" s="32"/>
      <c r="CX132" s="32"/>
      <c r="CY132" s="32"/>
      <c r="CZ132" s="32"/>
      <c r="DA132" s="32"/>
      <c r="DB132" s="32"/>
      <c r="DC132" s="32"/>
      <c r="DD132" s="32"/>
      <c r="DE132" s="32"/>
      <c r="DF132" s="32"/>
      <c r="DG132" s="32"/>
      <c r="DH132" s="32"/>
      <c r="DI132" s="32"/>
      <c r="DJ132" s="32"/>
      <c r="DK132" s="32"/>
      <c r="DL132" s="32"/>
      <c r="DM132" s="32"/>
      <c r="DN132" s="32"/>
      <c r="DO132" s="32"/>
      <c r="DP132" s="32"/>
      <c r="DQ132" s="32"/>
      <c r="DR132" s="32"/>
      <c r="DS132" s="32"/>
      <c r="DT132" s="32"/>
      <c r="DU132" s="32"/>
      <c r="DV132" s="32"/>
      <c r="DW132" s="32"/>
      <c r="DX132" s="32"/>
      <c r="DY132" s="32"/>
      <c r="DZ132" s="32"/>
      <c r="EA132" s="32"/>
      <c r="EB132" s="32"/>
      <c r="EC132" s="32"/>
      <c r="ED132" s="32"/>
      <c r="EE132" s="32"/>
      <c r="EF132" s="32"/>
      <c r="EG132" s="32"/>
      <c r="EH132" s="32"/>
      <c r="EI132" s="32"/>
      <c r="EJ132" s="32"/>
      <c r="EK132" s="32"/>
      <c r="EL132" s="32"/>
      <c r="EM132" s="32"/>
      <c r="EN132" s="32"/>
      <c r="EO132" s="32"/>
      <c r="EP132" s="32"/>
      <c r="EQ132" s="32"/>
      <c r="ER132" s="32"/>
      <c r="ES132" s="32"/>
      <c r="ET132" s="32"/>
      <c r="EU132" s="32"/>
      <c r="EV132" s="32"/>
      <c r="EW132" s="32"/>
      <c r="EX132" s="32"/>
      <c r="EY132" s="32"/>
      <c r="EZ132" s="32"/>
      <c r="FA132" s="32"/>
      <c r="FB132" s="32"/>
      <c r="FC132" s="32"/>
      <c r="FD132" s="32"/>
      <c r="FE132" s="32"/>
      <c r="FF132" s="32"/>
      <c r="FG132" s="32"/>
      <c r="FH132" s="32"/>
      <c r="FI132" s="32"/>
      <c r="FJ132" s="32"/>
      <c r="FK132" s="32"/>
      <c r="FL132" s="32"/>
      <c r="FM132" s="32"/>
      <c r="FN132" s="32"/>
      <c r="FO132" s="32"/>
      <c r="FP132" s="32"/>
      <c r="FQ132" s="32"/>
      <c r="FR132" s="32"/>
      <c r="FS132" s="32"/>
      <c r="FT132" s="32"/>
      <c r="FU132" s="32"/>
      <c r="FV132" s="32"/>
      <c r="FW132" s="32"/>
      <c r="FX132" s="32"/>
      <c r="FY132" s="32"/>
      <c r="FZ132" s="32"/>
      <c r="GA132" s="32"/>
      <c r="GB132" s="32"/>
      <c r="GC132" s="32"/>
      <c r="GD132" s="32"/>
      <c r="GE132" s="32"/>
      <c r="GF132" s="32"/>
      <c r="GG132" s="32"/>
      <c r="GH132" s="32"/>
      <c r="GI132" s="32"/>
      <c r="GJ132" s="32"/>
      <c r="GK132" s="32"/>
      <c r="GL132" s="32"/>
      <c r="GM132" s="32"/>
      <c r="GN132" s="32"/>
      <c r="GO132" s="32"/>
      <c r="GP132" s="32"/>
      <c r="GQ132" s="32"/>
      <c r="GR132" s="32"/>
      <c r="GS132" s="32"/>
      <c r="GT132" s="32"/>
      <c r="GU132" s="32"/>
      <c r="GV132" s="32"/>
      <c r="GW132" s="32"/>
      <c r="GX132" s="32"/>
      <c r="GY132" s="32"/>
      <c r="GZ132" s="32"/>
      <c r="HA132" s="32"/>
      <c r="HB132" s="32"/>
      <c r="HC132" s="32"/>
      <c r="HD132" s="32"/>
      <c r="HE132" s="32"/>
      <c r="HF132" s="32"/>
      <c r="HG132" s="32"/>
      <c r="HH132" s="32"/>
      <c r="HI132" s="32"/>
      <c r="HJ132" s="32"/>
      <c r="HK132" s="32"/>
      <c r="HL132" s="32"/>
      <c r="HM132" s="32"/>
      <c r="HN132" s="32"/>
      <c r="HO132" s="32"/>
      <c r="HP132" s="32"/>
      <c r="HQ132" s="32"/>
      <c r="HR132" s="32"/>
      <c r="HS132" s="32"/>
      <c r="HT132" s="32"/>
      <c r="HU132" s="32"/>
      <c r="HV132" s="32"/>
      <c r="HW132" s="32"/>
    </row>
    <row r="133" spans="1:231" x14ac:dyDescent="0.2">
      <c r="A133" s="32"/>
      <c r="B133" s="32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109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  <c r="CV133" s="32"/>
      <c r="CW133" s="32"/>
      <c r="CX133" s="32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32"/>
      <c r="DK133" s="32"/>
      <c r="DL133" s="32"/>
      <c r="DM133" s="32"/>
      <c r="DN133" s="32"/>
      <c r="DO133" s="32"/>
      <c r="DP133" s="32"/>
      <c r="DQ133" s="32"/>
      <c r="DR133" s="32"/>
      <c r="DS133" s="32"/>
      <c r="DT133" s="32"/>
      <c r="DU133" s="32"/>
      <c r="DV133" s="32"/>
      <c r="DW133" s="32"/>
      <c r="DX133" s="32"/>
      <c r="DY133" s="32"/>
      <c r="DZ133" s="32"/>
      <c r="EA133" s="32"/>
      <c r="EB133" s="32"/>
      <c r="EC133" s="32"/>
      <c r="ED133" s="32"/>
      <c r="EE133" s="32"/>
      <c r="EF133" s="32"/>
      <c r="EG133" s="32"/>
      <c r="EH133" s="32"/>
      <c r="EI133" s="32"/>
      <c r="EJ133" s="32"/>
      <c r="EK133" s="32"/>
      <c r="EL133" s="32"/>
      <c r="EM133" s="32"/>
      <c r="EN133" s="32"/>
      <c r="EO133" s="32"/>
      <c r="EP133" s="32"/>
      <c r="EQ133" s="32"/>
      <c r="ER133" s="32"/>
      <c r="ES133" s="32"/>
      <c r="ET133" s="32"/>
      <c r="EU133" s="32"/>
      <c r="EV133" s="32"/>
      <c r="EW133" s="32"/>
      <c r="EX133" s="32"/>
      <c r="EY133" s="32"/>
      <c r="EZ133" s="32"/>
      <c r="FA133" s="32"/>
      <c r="FB133" s="32"/>
      <c r="FC133" s="32"/>
      <c r="FD133" s="32"/>
      <c r="FE133" s="32"/>
      <c r="FF133" s="32"/>
      <c r="FG133" s="32"/>
      <c r="FH133" s="32"/>
      <c r="FI133" s="32"/>
      <c r="FJ133" s="32"/>
      <c r="FK133" s="32"/>
      <c r="FL133" s="32"/>
      <c r="FM133" s="32"/>
      <c r="FN133" s="32"/>
      <c r="FO133" s="32"/>
      <c r="FP133" s="32"/>
      <c r="FQ133" s="32"/>
      <c r="FR133" s="32"/>
      <c r="FS133" s="32"/>
      <c r="FT133" s="32"/>
      <c r="FU133" s="32"/>
      <c r="FV133" s="32"/>
      <c r="FW133" s="32"/>
      <c r="FX133" s="32"/>
      <c r="FY133" s="32"/>
      <c r="FZ133" s="32"/>
      <c r="GA133" s="32"/>
      <c r="GB133" s="32"/>
      <c r="GC133" s="32"/>
      <c r="GD133" s="32"/>
      <c r="GE133" s="32"/>
      <c r="GF133" s="32"/>
      <c r="GG133" s="32"/>
      <c r="GH133" s="32"/>
      <c r="GI133" s="32"/>
      <c r="GJ133" s="32"/>
      <c r="GK133" s="32"/>
      <c r="GL133" s="32"/>
      <c r="GM133" s="32"/>
      <c r="GN133" s="32"/>
      <c r="GO133" s="32"/>
      <c r="GP133" s="32"/>
      <c r="GQ133" s="32"/>
      <c r="GR133" s="32"/>
      <c r="GS133" s="32"/>
      <c r="GT133" s="32"/>
      <c r="GU133" s="32"/>
      <c r="GV133" s="32"/>
      <c r="GW133" s="32"/>
      <c r="GX133" s="32"/>
      <c r="GY133" s="32"/>
      <c r="GZ133" s="32"/>
      <c r="HA133" s="32"/>
      <c r="HB133" s="32"/>
      <c r="HC133" s="32"/>
      <c r="HD133" s="32"/>
      <c r="HE133" s="32"/>
      <c r="HF133" s="32"/>
      <c r="HG133" s="32"/>
      <c r="HH133" s="32"/>
      <c r="HI133" s="32"/>
      <c r="HJ133" s="32"/>
      <c r="HK133" s="32"/>
      <c r="HL133" s="32"/>
      <c r="HM133" s="32"/>
      <c r="HN133" s="32"/>
      <c r="HO133" s="32"/>
      <c r="HP133" s="32"/>
      <c r="HQ133" s="32"/>
      <c r="HR133" s="32"/>
      <c r="HS133" s="32"/>
      <c r="HT133" s="32"/>
      <c r="HU133" s="32"/>
      <c r="HV133" s="32"/>
      <c r="HW133" s="32"/>
    </row>
    <row r="134" spans="1:231" x14ac:dyDescent="0.2">
      <c r="A134" s="32"/>
      <c r="B134" s="32"/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109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2"/>
      <c r="DK134" s="32"/>
      <c r="DL134" s="32"/>
      <c r="DM134" s="32"/>
      <c r="DN134" s="32"/>
      <c r="DO134" s="32"/>
      <c r="DP134" s="32"/>
      <c r="DQ134" s="32"/>
      <c r="DR134" s="32"/>
      <c r="DS134" s="32"/>
      <c r="DT134" s="32"/>
      <c r="DU134" s="32"/>
      <c r="DV134" s="32"/>
      <c r="DW134" s="32"/>
      <c r="DX134" s="32"/>
      <c r="DY134" s="32"/>
      <c r="DZ134" s="32"/>
      <c r="EA134" s="32"/>
      <c r="EB134" s="32"/>
      <c r="EC134" s="32"/>
      <c r="ED134" s="32"/>
      <c r="EE134" s="32"/>
      <c r="EF134" s="32"/>
      <c r="EG134" s="32"/>
      <c r="EH134" s="32"/>
      <c r="EI134" s="32"/>
      <c r="EJ134" s="32"/>
      <c r="EK134" s="32"/>
      <c r="EL134" s="32"/>
      <c r="EM134" s="32"/>
      <c r="EN134" s="32"/>
      <c r="EO134" s="32"/>
      <c r="EP134" s="32"/>
      <c r="EQ134" s="32"/>
      <c r="ER134" s="32"/>
      <c r="ES134" s="32"/>
      <c r="ET134" s="32"/>
      <c r="EU134" s="32"/>
      <c r="EV134" s="32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  <c r="FK134" s="32"/>
      <c r="FL134" s="32"/>
      <c r="FM134" s="32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32"/>
      <c r="GE134" s="32"/>
      <c r="GF134" s="32"/>
      <c r="GG134" s="32"/>
      <c r="GH134" s="32"/>
      <c r="GI134" s="32"/>
      <c r="GJ134" s="32"/>
      <c r="GK134" s="32"/>
      <c r="GL134" s="32"/>
      <c r="GM134" s="32"/>
      <c r="GN134" s="32"/>
      <c r="GO134" s="32"/>
      <c r="GP134" s="32"/>
      <c r="GQ134" s="32"/>
      <c r="GR134" s="32"/>
      <c r="GS134" s="32"/>
      <c r="GT134" s="32"/>
      <c r="GU134" s="32"/>
      <c r="GV134" s="32"/>
      <c r="GW134" s="32"/>
      <c r="GX134" s="32"/>
      <c r="GY134" s="32"/>
      <c r="GZ134" s="32"/>
      <c r="HA134" s="32"/>
      <c r="HB134" s="32"/>
      <c r="HC134" s="32"/>
      <c r="HD134" s="32"/>
      <c r="HE134" s="32"/>
      <c r="HF134" s="32"/>
      <c r="HG134" s="32"/>
      <c r="HH134" s="32"/>
      <c r="HI134" s="32"/>
      <c r="HJ134" s="32"/>
      <c r="HK134" s="32"/>
      <c r="HL134" s="32"/>
      <c r="HM134" s="32"/>
      <c r="HN134" s="32"/>
      <c r="HO134" s="32"/>
      <c r="HP134" s="32"/>
      <c r="HQ134" s="32"/>
      <c r="HR134" s="32"/>
      <c r="HS134" s="32"/>
      <c r="HT134" s="32"/>
      <c r="HU134" s="32"/>
      <c r="HV134" s="32"/>
      <c r="HW134" s="32"/>
    </row>
    <row r="135" spans="1:231" x14ac:dyDescent="0.2">
      <c r="A135" s="32"/>
      <c r="B135" s="32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109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  <c r="CV135" s="32"/>
      <c r="CW135" s="32"/>
      <c r="CX135" s="32"/>
      <c r="CY135" s="32"/>
      <c r="CZ135" s="32"/>
      <c r="DA135" s="32"/>
      <c r="DB135" s="32"/>
      <c r="DC135" s="32"/>
      <c r="DD135" s="32"/>
      <c r="DE135" s="32"/>
      <c r="DF135" s="32"/>
      <c r="DG135" s="32"/>
      <c r="DH135" s="32"/>
      <c r="DI135" s="32"/>
      <c r="DJ135" s="32"/>
      <c r="DK135" s="32"/>
      <c r="DL135" s="32"/>
      <c r="DM135" s="32"/>
      <c r="DN135" s="32"/>
      <c r="DO135" s="32"/>
      <c r="DP135" s="32"/>
      <c r="DQ135" s="32"/>
      <c r="DR135" s="32"/>
      <c r="DS135" s="32"/>
      <c r="DT135" s="32"/>
      <c r="DU135" s="32"/>
      <c r="DV135" s="32"/>
      <c r="DW135" s="32"/>
      <c r="DX135" s="32"/>
      <c r="DY135" s="32"/>
      <c r="DZ135" s="32"/>
      <c r="EA135" s="32"/>
      <c r="EB135" s="32"/>
      <c r="EC135" s="32"/>
      <c r="ED135" s="32"/>
      <c r="EE135" s="32"/>
      <c r="EF135" s="32"/>
      <c r="EG135" s="32"/>
      <c r="EH135" s="32"/>
      <c r="EI135" s="32"/>
      <c r="EJ135" s="32"/>
      <c r="EK135" s="32"/>
      <c r="EL135" s="32"/>
      <c r="EM135" s="32"/>
      <c r="EN135" s="32"/>
      <c r="EO135" s="32"/>
      <c r="EP135" s="32"/>
      <c r="EQ135" s="32"/>
      <c r="ER135" s="32"/>
      <c r="ES135" s="32"/>
      <c r="ET135" s="32"/>
      <c r="EU135" s="32"/>
      <c r="EV135" s="32"/>
      <c r="EW135" s="32"/>
      <c r="EX135" s="32"/>
      <c r="EY135" s="32"/>
      <c r="EZ135" s="32"/>
      <c r="FA135" s="32"/>
      <c r="FB135" s="32"/>
      <c r="FC135" s="32"/>
      <c r="FD135" s="32"/>
      <c r="FE135" s="32"/>
      <c r="FF135" s="32"/>
      <c r="FG135" s="32"/>
      <c r="FH135" s="32"/>
      <c r="FI135" s="32"/>
      <c r="FJ135" s="32"/>
      <c r="FK135" s="32"/>
      <c r="FL135" s="32"/>
      <c r="FM135" s="32"/>
      <c r="FN135" s="32"/>
      <c r="FO135" s="32"/>
      <c r="FP135" s="32"/>
      <c r="FQ135" s="32"/>
      <c r="FR135" s="32"/>
      <c r="FS135" s="32"/>
      <c r="FT135" s="32"/>
      <c r="FU135" s="32"/>
      <c r="FV135" s="32"/>
      <c r="FW135" s="32"/>
      <c r="FX135" s="32"/>
      <c r="FY135" s="32"/>
      <c r="FZ135" s="32"/>
      <c r="GA135" s="32"/>
      <c r="GB135" s="32"/>
      <c r="GC135" s="32"/>
      <c r="GD135" s="32"/>
      <c r="GE135" s="32"/>
      <c r="GF135" s="32"/>
      <c r="GG135" s="32"/>
      <c r="GH135" s="32"/>
      <c r="GI135" s="32"/>
      <c r="GJ135" s="32"/>
      <c r="GK135" s="32"/>
      <c r="GL135" s="32"/>
      <c r="GM135" s="32"/>
      <c r="GN135" s="32"/>
      <c r="GO135" s="32"/>
      <c r="GP135" s="32"/>
      <c r="GQ135" s="32"/>
      <c r="GR135" s="32"/>
      <c r="GS135" s="32"/>
      <c r="GT135" s="32"/>
      <c r="GU135" s="32"/>
      <c r="GV135" s="32"/>
      <c r="GW135" s="32"/>
      <c r="GX135" s="32"/>
      <c r="GY135" s="32"/>
      <c r="GZ135" s="32"/>
      <c r="HA135" s="32"/>
      <c r="HB135" s="32"/>
      <c r="HC135" s="32"/>
      <c r="HD135" s="32"/>
      <c r="HE135" s="32"/>
      <c r="HF135" s="32"/>
      <c r="HG135" s="32"/>
      <c r="HH135" s="32"/>
      <c r="HI135" s="32"/>
      <c r="HJ135" s="32"/>
      <c r="HK135" s="32"/>
      <c r="HL135" s="32"/>
      <c r="HM135" s="32"/>
      <c r="HN135" s="32"/>
      <c r="HO135" s="32"/>
      <c r="HP135" s="32"/>
      <c r="HQ135" s="32"/>
      <c r="HR135" s="32"/>
      <c r="HS135" s="32"/>
      <c r="HT135" s="32"/>
      <c r="HU135" s="32"/>
      <c r="HV135" s="32"/>
      <c r="HW135" s="32"/>
    </row>
    <row r="136" spans="1:231" x14ac:dyDescent="0.2">
      <c r="A136" s="32"/>
      <c r="B136" s="32"/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109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  <c r="CV136" s="32"/>
      <c r="CW136" s="32"/>
      <c r="CX136" s="32"/>
      <c r="CY136" s="32"/>
      <c r="CZ136" s="32"/>
      <c r="DA136" s="32"/>
      <c r="DB136" s="32"/>
      <c r="DC136" s="32"/>
      <c r="DD136" s="32"/>
      <c r="DE136" s="32"/>
      <c r="DF136" s="32"/>
      <c r="DG136" s="32"/>
      <c r="DH136" s="32"/>
      <c r="DI136" s="32"/>
      <c r="DJ136" s="32"/>
      <c r="DK136" s="32"/>
      <c r="DL136" s="32"/>
      <c r="DM136" s="32"/>
      <c r="DN136" s="32"/>
      <c r="DO136" s="32"/>
      <c r="DP136" s="32"/>
      <c r="DQ136" s="32"/>
      <c r="DR136" s="32"/>
      <c r="DS136" s="32"/>
      <c r="DT136" s="32"/>
      <c r="DU136" s="32"/>
      <c r="DV136" s="32"/>
      <c r="DW136" s="32"/>
      <c r="DX136" s="32"/>
      <c r="DY136" s="32"/>
      <c r="DZ136" s="32"/>
      <c r="EA136" s="32"/>
      <c r="EB136" s="32"/>
      <c r="EC136" s="32"/>
      <c r="ED136" s="32"/>
      <c r="EE136" s="32"/>
      <c r="EF136" s="32"/>
      <c r="EG136" s="32"/>
      <c r="EH136" s="32"/>
      <c r="EI136" s="32"/>
      <c r="EJ136" s="32"/>
      <c r="EK136" s="32"/>
      <c r="EL136" s="32"/>
      <c r="EM136" s="32"/>
      <c r="EN136" s="32"/>
      <c r="EO136" s="32"/>
      <c r="EP136" s="32"/>
      <c r="EQ136" s="32"/>
      <c r="ER136" s="32"/>
      <c r="ES136" s="32"/>
      <c r="ET136" s="32"/>
      <c r="EU136" s="32"/>
      <c r="EV136" s="32"/>
      <c r="EW136" s="32"/>
      <c r="EX136" s="32"/>
      <c r="EY136" s="32"/>
      <c r="EZ136" s="32"/>
      <c r="FA136" s="32"/>
      <c r="FB136" s="32"/>
      <c r="FC136" s="32"/>
      <c r="FD136" s="32"/>
      <c r="FE136" s="32"/>
      <c r="FF136" s="32"/>
      <c r="FG136" s="32"/>
      <c r="FH136" s="32"/>
      <c r="FI136" s="32"/>
      <c r="FJ136" s="32"/>
      <c r="FK136" s="32"/>
      <c r="FL136" s="32"/>
      <c r="FM136" s="32"/>
      <c r="FN136" s="32"/>
      <c r="FO136" s="32"/>
      <c r="FP136" s="32"/>
      <c r="FQ136" s="32"/>
      <c r="FR136" s="32"/>
      <c r="FS136" s="32"/>
      <c r="FT136" s="32"/>
      <c r="FU136" s="32"/>
      <c r="FV136" s="32"/>
      <c r="FW136" s="32"/>
      <c r="FX136" s="32"/>
      <c r="FY136" s="32"/>
      <c r="FZ136" s="32"/>
      <c r="GA136" s="32"/>
      <c r="GB136" s="32"/>
      <c r="GC136" s="32"/>
      <c r="GD136" s="32"/>
      <c r="GE136" s="32"/>
      <c r="GF136" s="32"/>
      <c r="GG136" s="32"/>
      <c r="GH136" s="32"/>
      <c r="GI136" s="32"/>
      <c r="GJ136" s="32"/>
      <c r="GK136" s="32"/>
      <c r="GL136" s="32"/>
      <c r="GM136" s="32"/>
      <c r="GN136" s="32"/>
      <c r="GO136" s="32"/>
      <c r="GP136" s="32"/>
      <c r="GQ136" s="32"/>
      <c r="GR136" s="32"/>
      <c r="GS136" s="32"/>
      <c r="GT136" s="32"/>
      <c r="GU136" s="32"/>
      <c r="GV136" s="32"/>
      <c r="GW136" s="32"/>
      <c r="GX136" s="32"/>
      <c r="GY136" s="32"/>
      <c r="GZ136" s="32"/>
      <c r="HA136" s="32"/>
      <c r="HB136" s="32"/>
      <c r="HC136" s="32"/>
      <c r="HD136" s="32"/>
      <c r="HE136" s="32"/>
      <c r="HF136" s="32"/>
      <c r="HG136" s="32"/>
      <c r="HH136" s="32"/>
      <c r="HI136" s="32"/>
      <c r="HJ136" s="32"/>
      <c r="HK136" s="32"/>
      <c r="HL136" s="32"/>
      <c r="HM136" s="32"/>
      <c r="HN136" s="32"/>
      <c r="HO136" s="32"/>
      <c r="HP136" s="32"/>
      <c r="HQ136" s="32"/>
      <c r="HR136" s="32"/>
      <c r="HS136" s="32"/>
      <c r="HT136" s="32"/>
      <c r="HU136" s="32"/>
      <c r="HV136" s="32"/>
      <c r="HW136" s="32"/>
    </row>
    <row r="137" spans="1:231" x14ac:dyDescent="0.2">
      <c r="A137" s="32"/>
      <c r="B137" s="32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109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  <c r="EE137" s="32"/>
      <c r="EF137" s="32"/>
      <c r="EG137" s="32"/>
      <c r="EH137" s="32"/>
      <c r="EI137" s="32"/>
      <c r="EJ137" s="32"/>
      <c r="EK137" s="32"/>
      <c r="EL137" s="32"/>
      <c r="EM137" s="32"/>
      <c r="EN137" s="32"/>
      <c r="EO137" s="32"/>
      <c r="EP137" s="32"/>
      <c r="EQ137" s="32"/>
      <c r="ER137" s="32"/>
      <c r="ES137" s="32"/>
      <c r="ET137" s="32"/>
      <c r="EU137" s="32"/>
      <c r="EV137" s="32"/>
      <c r="EW137" s="32"/>
      <c r="EX137" s="32"/>
      <c r="EY137" s="32"/>
      <c r="EZ137" s="32"/>
      <c r="FA137" s="32"/>
      <c r="FB137" s="32"/>
      <c r="FC137" s="32"/>
      <c r="FD137" s="32"/>
      <c r="FE137" s="32"/>
      <c r="FF137" s="32"/>
      <c r="FG137" s="32"/>
      <c r="FH137" s="32"/>
      <c r="FI137" s="32"/>
      <c r="FJ137" s="32"/>
      <c r="FK137" s="32"/>
      <c r="FL137" s="32"/>
      <c r="FM137" s="32"/>
      <c r="FN137" s="32"/>
      <c r="FO137" s="32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  <c r="GL137" s="32"/>
      <c r="GM137" s="32"/>
      <c r="GN137" s="32"/>
      <c r="GO137" s="32"/>
      <c r="GP137" s="32"/>
      <c r="GQ137" s="32"/>
      <c r="GR137" s="32"/>
      <c r="GS137" s="32"/>
      <c r="GT137" s="32"/>
      <c r="GU137" s="32"/>
      <c r="GV137" s="32"/>
      <c r="GW137" s="32"/>
      <c r="GX137" s="32"/>
      <c r="GY137" s="32"/>
      <c r="GZ137" s="32"/>
      <c r="HA137" s="32"/>
      <c r="HB137" s="32"/>
      <c r="HC137" s="32"/>
      <c r="HD137" s="32"/>
      <c r="HE137" s="32"/>
      <c r="HF137" s="32"/>
      <c r="HG137" s="32"/>
      <c r="HH137" s="32"/>
      <c r="HI137" s="32"/>
      <c r="HJ137" s="32"/>
      <c r="HK137" s="32"/>
      <c r="HL137" s="32"/>
      <c r="HM137" s="32"/>
      <c r="HN137" s="32"/>
      <c r="HO137" s="32"/>
      <c r="HP137" s="32"/>
      <c r="HQ137" s="32"/>
      <c r="HR137" s="32"/>
      <c r="HS137" s="32"/>
      <c r="HT137" s="32"/>
      <c r="HU137" s="32"/>
      <c r="HV137" s="32"/>
      <c r="HW137" s="32"/>
    </row>
    <row r="138" spans="1:231" x14ac:dyDescent="0.2">
      <c r="A138" s="32"/>
      <c r="B138" s="32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109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/>
      <c r="DU138" s="32"/>
      <c r="DV138" s="32"/>
      <c r="DW138" s="32"/>
      <c r="DX138" s="32"/>
      <c r="DY138" s="32"/>
      <c r="DZ138" s="32"/>
      <c r="EA138" s="32"/>
      <c r="EB138" s="32"/>
      <c r="EC138" s="32"/>
      <c r="ED138" s="32"/>
      <c r="EE138" s="32"/>
      <c r="EF138" s="32"/>
      <c r="EG138" s="32"/>
      <c r="EH138" s="32"/>
      <c r="EI138" s="32"/>
      <c r="EJ138" s="32"/>
      <c r="EK138" s="32"/>
      <c r="EL138" s="32"/>
      <c r="EM138" s="32"/>
      <c r="EN138" s="32"/>
      <c r="EO138" s="32"/>
      <c r="EP138" s="32"/>
      <c r="EQ138" s="32"/>
      <c r="ER138" s="32"/>
      <c r="ES138" s="32"/>
      <c r="ET138" s="32"/>
      <c r="EU138" s="32"/>
      <c r="EV138" s="32"/>
      <c r="EW138" s="32"/>
      <c r="EX138" s="32"/>
      <c r="EY138" s="32"/>
      <c r="EZ138" s="32"/>
      <c r="FA138" s="32"/>
      <c r="FB138" s="32"/>
      <c r="FC138" s="32"/>
      <c r="FD138" s="32"/>
      <c r="FE138" s="32"/>
      <c r="FF138" s="32"/>
      <c r="FG138" s="32"/>
      <c r="FH138" s="32"/>
      <c r="FI138" s="32"/>
      <c r="FJ138" s="32"/>
      <c r="FK138" s="32"/>
      <c r="FL138" s="32"/>
      <c r="FM138" s="32"/>
      <c r="FN138" s="32"/>
      <c r="FO138" s="32"/>
      <c r="FP138" s="32"/>
      <c r="FQ138" s="32"/>
      <c r="FR138" s="32"/>
      <c r="FS138" s="32"/>
      <c r="FT138" s="32"/>
      <c r="FU138" s="32"/>
      <c r="FV138" s="32"/>
      <c r="FW138" s="32"/>
      <c r="FX138" s="32"/>
      <c r="FY138" s="32"/>
      <c r="FZ138" s="32"/>
      <c r="GA138" s="32"/>
      <c r="GB138" s="32"/>
      <c r="GC138" s="32"/>
      <c r="GD138" s="32"/>
      <c r="GE138" s="32"/>
      <c r="GF138" s="32"/>
      <c r="GG138" s="32"/>
      <c r="GH138" s="32"/>
      <c r="GI138" s="32"/>
      <c r="GJ138" s="32"/>
      <c r="GK138" s="32"/>
      <c r="GL138" s="32"/>
      <c r="GM138" s="32"/>
      <c r="GN138" s="32"/>
      <c r="GO138" s="32"/>
      <c r="GP138" s="32"/>
      <c r="GQ138" s="32"/>
      <c r="GR138" s="32"/>
      <c r="GS138" s="32"/>
      <c r="GT138" s="32"/>
      <c r="GU138" s="32"/>
      <c r="GV138" s="32"/>
      <c r="GW138" s="32"/>
      <c r="GX138" s="32"/>
      <c r="GY138" s="32"/>
      <c r="GZ138" s="32"/>
      <c r="HA138" s="32"/>
      <c r="HB138" s="32"/>
      <c r="HC138" s="32"/>
      <c r="HD138" s="32"/>
      <c r="HE138" s="32"/>
      <c r="HF138" s="32"/>
      <c r="HG138" s="32"/>
      <c r="HH138" s="32"/>
      <c r="HI138" s="32"/>
      <c r="HJ138" s="32"/>
      <c r="HK138" s="32"/>
      <c r="HL138" s="32"/>
      <c r="HM138" s="32"/>
      <c r="HN138" s="32"/>
      <c r="HO138" s="32"/>
      <c r="HP138" s="32"/>
      <c r="HQ138" s="32"/>
      <c r="HR138" s="32"/>
      <c r="HS138" s="32"/>
      <c r="HT138" s="32"/>
      <c r="HU138" s="32"/>
      <c r="HV138" s="32"/>
      <c r="HW138" s="32"/>
    </row>
    <row r="139" spans="1:231" x14ac:dyDescent="0.2">
      <c r="A139" s="32"/>
      <c r="B139" s="32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109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  <c r="DN139" s="32"/>
      <c r="DO139" s="32"/>
      <c r="DP139" s="32"/>
      <c r="DQ139" s="32"/>
      <c r="DR139" s="32"/>
      <c r="DS139" s="32"/>
      <c r="DT139" s="32"/>
      <c r="DU139" s="32"/>
      <c r="DV139" s="32"/>
      <c r="DW139" s="32"/>
      <c r="DX139" s="32"/>
      <c r="DY139" s="32"/>
      <c r="DZ139" s="32"/>
      <c r="EA139" s="32"/>
      <c r="EB139" s="32"/>
      <c r="EC139" s="32"/>
      <c r="ED139" s="32"/>
      <c r="EE139" s="32"/>
      <c r="EF139" s="32"/>
      <c r="EG139" s="32"/>
      <c r="EH139" s="32"/>
      <c r="EI139" s="32"/>
      <c r="EJ139" s="32"/>
      <c r="EK139" s="32"/>
      <c r="EL139" s="32"/>
      <c r="EM139" s="32"/>
      <c r="EN139" s="32"/>
      <c r="EO139" s="32"/>
      <c r="EP139" s="32"/>
      <c r="EQ139" s="32"/>
      <c r="ER139" s="32"/>
      <c r="ES139" s="32"/>
      <c r="ET139" s="32"/>
      <c r="EU139" s="32"/>
      <c r="EV139" s="32"/>
      <c r="EW139" s="32"/>
      <c r="EX139" s="32"/>
      <c r="EY139" s="32"/>
      <c r="EZ139" s="32"/>
      <c r="FA139" s="32"/>
      <c r="FB139" s="32"/>
      <c r="FC139" s="32"/>
      <c r="FD139" s="32"/>
      <c r="FE139" s="32"/>
      <c r="FF139" s="32"/>
      <c r="FG139" s="32"/>
      <c r="FH139" s="32"/>
      <c r="FI139" s="32"/>
      <c r="FJ139" s="32"/>
      <c r="FK139" s="32"/>
      <c r="FL139" s="32"/>
      <c r="FM139" s="32"/>
      <c r="FN139" s="32"/>
      <c r="FO139" s="32"/>
      <c r="FP139" s="32"/>
      <c r="FQ139" s="32"/>
      <c r="FR139" s="32"/>
      <c r="FS139" s="32"/>
      <c r="FT139" s="32"/>
      <c r="FU139" s="32"/>
      <c r="FV139" s="32"/>
      <c r="FW139" s="32"/>
      <c r="FX139" s="32"/>
      <c r="FY139" s="32"/>
      <c r="FZ139" s="32"/>
      <c r="GA139" s="32"/>
      <c r="GB139" s="32"/>
      <c r="GC139" s="32"/>
      <c r="GD139" s="32"/>
      <c r="GE139" s="32"/>
      <c r="GF139" s="32"/>
      <c r="GG139" s="32"/>
      <c r="GH139" s="32"/>
      <c r="GI139" s="32"/>
      <c r="GJ139" s="32"/>
      <c r="GK139" s="32"/>
      <c r="GL139" s="32"/>
      <c r="GM139" s="32"/>
      <c r="GN139" s="32"/>
      <c r="GO139" s="32"/>
      <c r="GP139" s="32"/>
      <c r="GQ139" s="32"/>
      <c r="GR139" s="32"/>
      <c r="GS139" s="32"/>
      <c r="GT139" s="32"/>
      <c r="GU139" s="32"/>
      <c r="GV139" s="32"/>
      <c r="GW139" s="32"/>
      <c r="GX139" s="32"/>
      <c r="GY139" s="32"/>
      <c r="GZ139" s="32"/>
      <c r="HA139" s="32"/>
      <c r="HB139" s="32"/>
      <c r="HC139" s="32"/>
      <c r="HD139" s="32"/>
      <c r="HE139" s="32"/>
      <c r="HF139" s="32"/>
      <c r="HG139" s="32"/>
      <c r="HH139" s="32"/>
      <c r="HI139" s="32"/>
      <c r="HJ139" s="32"/>
      <c r="HK139" s="32"/>
      <c r="HL139" s="32"/>
      <c r="HM139" s="32"/>
      <c r="HN139" s="32"/>
      <c r="HO139" s="32"/>
      <c r="HP139" s="32"/>
      <c r="HQ139" s="32"/>
      <c r="HR139" s="32"/>
      <c r="HS139" s="32"/>
      <c r="HT139" s="32"/>
      <c r="HU139" s="32"/>
      <c r="HV139" s="32"/>
      <c r="HW139" s="32"/>
    </row>
    <row r="140" spans="1:231" x14ac:dyDescent="0.2">
      <c r="A140" s="32"/>
      <c r="B140" s="32"/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  <c r="AA140" s="97"/>
      <c r="AB140" s="109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  <c r="DJ140" s="32"/>
      <c r="DK140" s="32"/>
      <c r="DL140" s="32"/>
      <c r="DM140" s="32"/>
      <c r="DN140" s="32"/>
      <c r="DO140" s="32"/>
      <c r="DP140" s="32"/>
      <c r="DQ140" s="32"/>
      <c r="DR140" s="32"/>
      <c r="DS140" s="32"/>
      <c r="DT140" s="32"/>
      <c r="DU140" s="32"/>
      <c r="DV140" s="32"/>
      <c r="DW140" s="32"/>
      <c r="DX140" s="32"/>
      <c r="DY140" s="32"/>
      <c r="DZ140" s="32"/>
      <c r="EA140" s="32"/>
      <c r="EB140" s="32"/>
      <c r="EC140" s="32"/>
      <c r="ED140" s="32"/>
      <c r="EE140" s="32"/>
      <c r="EF140" s="32"/>
      <c r="EG140" s="32"/>
      <c r="EH140" s="32"/>
      <c r="EI140" s="32"/>
      <c r="EJ140" s="32"/>
      <c r="EK140" s="32"/>
      <c r="EL140" s="32"/>
      <c r="EM140" s="32"/>
      <c r="EN140" s="32"/>
      <c r="EO140" s="32"/>
      <c r="EP140" s="32"/>
      <c r="EQ140" s="32"/>
      <c r="ER140" s="32"/>
      <c r="ES140" s="32"/>
      <c r="ET140" s="32"/>
      <c r="EU140" s="32"/>
      <c r="EV140" s="32"/>
      <c r="EW140" s="32"/>
      <c r="EX140" s="32"/>
      <c r="EY140" s="32"/>
      <c r="EZ140" s="32"/>
      <c r="FA140" s="32"/>
      <c r="FB140" s="32"/>
      <c r="FC140" s="32"/>
      <c r="FD140" s="32"/>
      <c r="FE140" s="32"/>
      <c r="FF140" s="32"/>
      <c r="FG140" s="32"/>
      <c r="FH140" s="32"/>
      <c r="FI140" s="32"/>
      <c r="FJ140" s="32"/>
      <c r="FK140" s="32"/>
      <c r="FL140" s="32"/>
      <c r="FM140" s="32"/>
      <c r="FN140" s="32"/>
      <c r="FO140" s="32"/>
      <c r="FP140" s="32"/>
      <c r="FQ140" s="32"/>
      <c r="FR140" s="32"/>
      <c r="FS140" s="32"/>
      <c r="FT140" s="32"/>
      <c r="FU140" s="32"/>
      <c r="FV140" s="32"/>
      <c r="FW140" s="32"/>
      <c r="FX140" s="32"/>
      <c r="FY140" s="32"/>
      <c r="FZ140" s="32"/>
      <c r="GA140" s="32"/>
      <c r="GB140" s="32"/>
      <c r="GC140" s="32"/>
      <c r="GD140" s="32"/>
      <c r="GE140" s="32"/>
      <c r="GF140" s="32"/>
      <c r="GG140" s="32"/>
      <c r="GH140" s="32"/>
      <c r="GI140" s="32"/>
      <c r="GJ140" s="32"/>
      <c r="GK140" s="32"/>
      <c r="GL140" s="32"/>
      <c r="GM140" s="32"/>
      <c r="GN140" s="32"/>
      <c r="GO140" s="32"/>
      <c r="GP140" s="32"/>
      <c r="GQ140" s="32"/>
      <c r="GR140" s="32"/>
      <c r="GS140" s="32"/>
      <c r="GT140" s="32"/>
      <c r="GU140" s="32"/>
      <c r="GV140" s="32"/>
      <c r="GW140" s="32"/>
      <c r="GX140" s="32"/>
      <c r="GY140" s="32"/>
      <c r="GZ140" s="32"/>
      <c r="HA140" s="32"/>
      <c r="HB140" s="32"/>
      <c r="HC140" s="32"/>
      <c r="HD140" s="32"/>
      <c r="HE140" s="32"/>
      <c r="HF140" s="32"/>
      <c r="HG140" s="32"/>
      <c r="HH140" s="32"/>
      <c r="HI140" s="32"/>
      <c r="HJ140" s="32"/>
      <c r="HK140" s="32"/>
      <c r="HL140" s="32"/>
      <c r="HM140" s="32"/>
      <c r="HN140" s="32"/>
      <c r="HO140" s="32"/>
      <c r="HP140" s="32"/>
      <c r="HQ140" s="32"/>
      <c r="HR140" s="32"/>
      <c r="HS140" s="32"/>
      <c r="HT140" s="32"/>
      <c r="HU140" s="32"/>
      <c r="HV140" s="32"/>
      <c r="HW140" s="32"/>
    </row>
    <row r="141" spans="1:231" x14ac:dyDescent="0.2">
      <c r="A141" s="32"/>
      <c r="B141" s="32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109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2"/>
      <c r="DK141" s="32"/>
      <c r="DL141" s="32"/>
      <c r="DM141" s="32"/>
      <c r="DN141" s="32"/>
      <c r="DO141" s="32"/>
      <c r="DP141" s="32"/>
      <c r="DQ141" s="32"/>
      <c r="DR141" s="32"/>
      <c r="DS141" s="32"/>
      <c r="DT141" s="32"/>
      <c r="DU141" s="32"/>
      <c r="DV141" s="32"/>
      <c r="DW141" s="32"/>
      <c r="DX141" s="32"/>
      <c r="DY141" s="32"/>
      <c r="DZ141" s="32"/>
      <c r="EA141" s="32"/>
      <c r="EB141" s="32"/>
      <c r="EC141" s="32"/>
      <c r="ED141" s="32"/>
      <c r="EE141" s="32"/>
      <c r="EF141" s="32"/>
      <c r="EG141" s="32"/>
      <c r="EH141" s="32"/>
      <c r="EI141" s="32"/>
      <c r="EJ141" s="32"/>
      <c r="EK141" s="32"/>
      <c r="EL141" s="32"/>
      <c r="EM141" s="32"/>
      <c r="EN141" s="32"/>
      <c r="EO141" s="32"/>
      <c r="EP141" s="32"/>
      <c r="EQ141" s="32"/>
      <c r="ER141" s="32"/>
      <c r="ES141" s="32"/>
      <c r="ET141" s="32"/>
      <c r="EU141" s="32"/>
      <c r="EV141" s="32"/>
      <c r="EW141" s="32"/>
      <c r="EX141" s="32"/>
      <c r="EY141" s="32"/>
      <c r="EZ141" s="32"/>
      <c r="FA141" s="32"/>
      <c r="FB141" s="32"/>
      <c r="FC141" s="32"/>
      <c r="FD141" s="32"/>
      <c r="FE141" s="32"/>
      <c r="FF141" s="32"/>
      <c r="FG141" s="32"/>
      <c r="FH141" s="32"/>
      <c r="FI141" s="32"/>
      <c r="FJ141" s="32"/>
      <c r="FK141" s="32"/>
      <c r="FL141" s="32"/>
      <c r="FM141" s="32"/>
      <c r="FN141" s="32"/>
      <c r="FO141" s="32"/>
      <c r="FP141" s="32"/>
      <c r="FQ141" s="32"/>
      <c r="FR141" s="32"/>
      <c r="FS141" s="32"/>
      <c r="FT141" s="32"/>
      <c r="FU141" s="32"/>
      <c r="FV141" s="32"/>
      <c r="FW141" s="32"/>
      <c r="FX141" s="32"/>
      <c r="FY141" s="32"/>
      <c r="FZ141" s="32"/>
      <c r="GA141" s="32"/>
      <c r="GB141" s="32"/>
      <c r="GC141" s="32"/>
      <c r="GD141" s="32"/>
      <c r="GE141" s="32"/>
      <c r="GF141" s="32"/>
      <c r="GG141" s="32"/>
      <c r="GH141" s="32"/>
      <c r="GI141" s="32"/>
      <c r="GJ141" s="32"/>
      <c r="GK141" s="32"/>
      <c r="GL141" s="32"/>
      <c r="GM141" s="32"/>
      <c r="GN141" s="32"/>
      <c r="GO141" s="32"/>
      <c r="GP141" s="32"/>
      <c r="GQ141" s="32"/>
      <c r="GR141" s="32"/>
      <c r="GS141" s="32"/>
      <c r="GT141" s="32"/>
      <c r="GU141" s="32"/>
      <c r="GV141" s="32"/>
      <c r="GW141" s="32"/>
      <c r="GX141" s="32"/>
      <c r="GY141" s="32"/>
      <c r="GZ141" s="32"/>
      <c r="HA141" s="32"/>
      <c r="HB141" s="32"/>
      <c r="HC141" s="32"/>
      <c r="HD141" s="32"/>
      <c r="HE141" s="32"/>
      <c r="HF141" s="32"/>
      <c r="HG141" s="32"/>
      <c r="HH141" s="32"/>
      <c r="HI141" s="32"/>
      <c r="HJ141" s="32"/>
      <c r="HK141" s="32"/>
      <c r="HL141" s="32"/>
      <c r="HM141" s="32"/>
      <c r="HN141" s="32"/>
      <c r="HO141" s="32"/>
      <c r="HP141" s="32"/>
      <c r="HQ141" s="32"/>
      <c r="HR141" s="32"/>
      <c r="HS141" s="32"/>
      <c r="HT141" s="32"/>
      <c r="HU141" s="32"/>
      <c r="HV141" s="32"/>
      <c r="HW141" s="32"/>
    </row>
    <row r="142" spans="1:231" x14ac:dyDescent="0.2">
      <c r="A142" s="32"/>
      <c r="B142" s="32"/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109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32"/>
      <c r="CV142" s="32"/>
      <c r="CW142" s="32"/>
      <c r="CX142" s="32"/>
      <c r="CY142" s="32"/>
      <c r="CZ142" s="32"/>
      <c r="DA142" s="32"/>
      <c r="DB142" s="32"/>
      <c r="DC142" s="32"/>
      <c r="DD142" s="32"/>
      <c r="DE142" s="32"/>
      <c r="DF142" s="32"/>
      <c r="DG142" s="32"/>
      <c r="DH142" s="32"/>
      <c r="DI142" s="32"/>
      <c r="DJ142" s="32"/>
      <c r="DK142" s="32"/>
      <c r="DL142" s="32"/>
      <c r="DM142" s="32"/>
      <c r="DN142" s="32"/>
      <c r="DO142" s="32"/>
      <c r="DP142" s="32"/>
      <c r="DQ142" s="32"/>
      <c r="DR142" s="32"/>
      <c r="DS142" s="32"/>
      <c r="DT142" s="32"/>
      <c r="DU142" s="32"/>
      <c r="DV142" s="32"/>
      <c r="DW142" s="32"/>
      <c r="DX142" s="32"/>
      <c r="DY142" s="32"/>
      <c r="DZ142" s="32"/>
      <c r="EA142" s="32"/>
      <c r="EB142" s="32"/>
      <c r="EC142" s="32"/>
      <c r="ED142" s="32"/>
      <c r="EE142" s="32"/>
      <c r="EF142" s="32"/>
      <c r="EG142" s="32"/>
      <c r="EH142" s="32"/>
      <c r="EI142" s="32"/>
      <c r="EJ142" s="32"/>
      <c r="EK142" s="32"/>
      <c r="EL142" s="32"/>
      <c r="EM142" s="32"/>
      <c r="EN142" s="32"/>
      <c r="EO142" s="32"/>
      <c r="EP142" s="32"/>
      <c r="EQ142" s="32"/>
      <c r="ER142" s="32"/>
      <c r="ES142" s="32"/>
      <c r="ET142" s="32"/>
      <c r="EU142" s="32"/>
      <c r="EV142" s="32"/>
      <c r="EW142" s="32"/>
      <c r="EX142" s="32"/>
      <c r="EY142" s="32"/>
      <c r="EZ142" s="32"/>
      <c r="FA142" s="32"/>
      <c r="FB142" s="32"/>
      <c r="FC142" s="32"/>
      <c r="FD142" s="32"/>
      <c r="FE142" s="32"/>
      <c r="FF142" s="32"/>
      <c r="FG142" s="32"/>
      <c r="FH142" s="32"/>
      <c r="FI142" s="32"/>
      <c r="FJ142" s="32"/>
      <c r="FK142" s="32"/>
      <c r="FL142" s="32"/>
      <c r="FM142" s="32"/>
      <c r="FN142" s="32"/>
      <c r="FO142" s="32"/>
      <c r="FP142" s="32"/>
      <c r="FQ142" s="32"/>
      <c r="FR142" s="32"/>
      <c r="FS142" s="32"/>
      <c r="FT142" s="32"/>
      <c r="FU142" s="32"/>
      <c r="FV142" s="32"/>
      <c r="FW142" s="32"/>
      <c r="FX142" s="32"/>
      <c r="FY142" s="32"/>
      <c r="FZ142" s="32"/>
      <c r="GA142" s="32"/>
      <c r="GB142" s="32"/>
      <c r="GC142" s="32"/>
      <c r="GD142" s="32"/>
      <c r="GE142" s="32"/>
      <c r="GF142" s="32"/>
      <c r="GG142" s="32"/>
      <c r="GH142" s="32"/>
      <c r="GI142" s="32"/>
      <c r="GJ142" s="32"/>
      <c r="GK142" s="32"/>
      <c r="GL142" s="32"/>
      <c r="GM142" s="32"/>
      <c r="GN142" s="32"/>
      <c r="GO142" s="32"/>
      <c r="GP142" s="32"/>
      <c r="GQ142" s="32"/>
      <c r="GR142" s="32"/>
      <c r="GS142" s="32"/>
      <c r="GT142" s="32"/>
      <c r="GU142" s="32"/>
      <c r="GV142" s="32"/>
      <c r="GW142" s="32"/>
      <c r="GX142" s="32"/>
      <c r="GY142" s="32"/>
      <c r="GZ142" s="32"/>
      <c r="HA142" s="32"/>
      <c r="HB142" s="32"/>
      <c r="HC142" s="32"/>
      <c r="HD142" s="32"/>
      <c r="HE142" s="32"/>
      <c r="HF142" s="32"/>
      <c r="HG142" s="32"/>
      <c r="HH142" s="32"/>
      <c r="HI142" s="32"/>
      <c r="HJ142" s="32"/>
      <c r="HK142" s="32"/>
      <c r="HL142" s="32"/>
      <c r="HM142" s="32"/>
      <c r="HN142" s="32"/>
      <c r="HO142" s="32"/>
      <c r="HP142" s="32"/>
      <c r="HQ142" s="32"/>
      <c r="HR142" s="32"/>
      <c r="HS142" s="32"/>
      <c r="HT142" s="32"/>
      <c r="HU142" s="32"/>
      <c r="HV142" s="32"/>
      <c r="HW142" s="32"/>
    </row>
    <row r="143" spans="1:231" x14ac:dyDescent="0.2">
      <c r="A143" s="32"/>
      <c r="B143" s="32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109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  <c r="DF143" s="32"/>
      <c r="DG143" s="32"/>
      <c r="DH143" s="32"/>
      <c r="DI143" s="32"/>
      <c r="DJ143" s="32"/>
      <c r="DK143" s="32"/>
      <c r="DL143" s="32"/>
      <c r="DM143" s="32"/>
      <c r="DN143" s="32"/>
      <c r="DO143" s="32"/>
      <c r="DP143" s="32"/>
      <c r="DQ143" s="32"/>
      <c r="DR143" s="32"/>
      <c r="DS143" s="32"/>
      <c r="DT143" s="32"/>
      <c r="DU143" s="32"/>
      <c r="DV143" s="32"/>
      <c r="DW143" s="32"/>
      <c r="DX143" s="32"/>
      <c r="DY143" s="32"/>
      <c r="DZ143" s="32"/>
      <c r="EA143" s="32"/>
      <c r="EB143" s="32"/>
      <c r="EC143" s="32"/>
      <c r="ED143" s="32"/>
      <c r="EE143" s="32"/>
      <c r="EF143" s="32"/>
      <c r="EG143" s="32"/>
      <c r="EH143" s="32"/>
      <c r="EI143" s="32"/>
      <c r="EJ143" s="32"/>
      <c r="EK143" s="32"/>
      <c r="EL143" s="32"/>
      <c r="EM143" s="32"/>
      <c r="EN143" s="32"/>
      <c r="EO143" s="32"/>
      <c r="EP143" s="32"/>
      <c r="EQ143" s="32"/>
      <c r="ER143" s="32"/>
      <c r="ES143" s="32"/>
      <c r="ET143" s="32"/>
      <c r="EU143" s="32"/>
      <c r="EV143" s="32"/>
      <c r="EW143" s="32"/>
      <c r="EX143" s="32"/>
      <c r="EY143" s="32"/>
      <c r="EZ143" s="32"/>
      <c r="FA143" s="32"/>
      <c r="FB143" s="32"/>
      <c r="FC143" s="32"/>
      <c r="FD143" s="32"/>
      <c r="FE143" s="32"/>
      <c r="FF143" s="32"/>
      <c r="FG143" s="32"/>
      <c r="FH143" s="32"/>
      <c r="FI143" s="32"/>
      <c r="FJ143" s="32"/>
      <c r="FK143" s="32"/>
      <c r="FL143" s="32"/>
      <c r="FM143" s="32"/>
      <c r="FN143" s="32"/>
      <c r="FO143" s="32"/>
      <c r="FP143" s="32"/>
      <c r="FQ143" s="32"/>
      <c r="FR143" s="32"/>
      <c r="FS143" s="32"/>
      <c r="FT143" s="32"/>
      <c r="FU143" s="32"/>
      <c r="FV143" s="32"/>
      <c r="FW143" s="32"/>
      <c r="FX143" s="32"/>
      <c r="FY143" s="32"/>
      <c r="FZ143" s="32"/>
      <c r="GA143" s="32"/>
      <c r="GB143" s="32"/>
      <c r="GC143" s="32"/>
      <c r="GD143" s="32"/>
      <c r="GE143" s="32"/>
      <c r="GF143" s="32"/>
      <c r="GG143" s="32"/>
      <c r="GH143" s="32"/>
      <c r="GI143" s="32"/>
      <c r="GJ143" s="32"/>
      <c r="GK143" s="32"/>
      <c r="GL143" s="32"/>
      <c r="GM143" s="32"/>
      <c r="GN143" s="32"/>
      <c r="GO143" s="32"/>
      <c r="GP143" s="32"/>
      <c r="GQ143" s="32"/>
      <c r="GR143" s="32"/>
      <c r="GS143" s="32"/>
      <c r="GT143" s="32"/>
      <c r="GU143" s="32"/>
      <c r="GV143" s="32"/>
      <c r="GW143" s="32"/>
      <c r="GX143" s="32"/>
      <c r="GY143" s="32"/>
      <c r="GZ143" s="32"/>
      <c r="HA143" s="32"/>
      <c r="HB143" s="32"/>
      <c r="HC143" s="32"/>
      <c r="HD143" s="32"/>
      <c r="HE143" s="32"/>
      <c r="HF143" s="32"/>
      <c r="HG143" s="32"/>
      <c r="HH143" s="32"/>
      <c r="HI143" s="32"/>
      <c r="HJ143" s="32"/>
      <c r="HK143" s="32"/>
      <c r="HL143" s="32"/>
      <c r="HM143" s="32"/>
      <c r="HN143" s="32"/>
      <c r="HO143" s="32"/>
      <c r="HP143" s="32"/>
      <c r="HQ143" s="32"/>
      <c r="HR143" s="32"/>
      <c r="HS143" s="32"/>
      <c r="HT143" s="32"/>
      <c r="HU143" s="32"/>
      <c r="HV143" s="32"/>
      <c r="HW143" s="32"/>
    </row>
    <row r="144" spans="1:231" x14ac:dyDescent="0.2">
      <c r="A144" s="32"/>
      <c r="B144" s="32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109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32"/>
      <c r="DK144" s="32"/>
      <c r="DL144" s="32"/>
      <c r="DM144" s="32"/>
      <c r="DN144" s="32"/>
      <c r="DO144" s="32"/>
      <c r="DP144" s="32"/>
      <c r="DQ144" s="32"/>
      <c r="DR144" s="32"/>
      <c r="DS144" s="32"/>
      <c r="DT144" s="32"/>
      <c r="DU144" s="32"/>
      <c r="DV144" s="32"/>
      <c r="DW144" s="32"/>
      <c r="DX144" s="32"/>
      <c r="DY144" s="32"/>
      <c r="DZ144" s="32"/>
      <c r="EA144" s="32"/>
      <c r="EB144" s="32"/>
      <c r="EC144" s="32"/>
      <c r="ED144" s="32"/>
      <c r="EE144" s="32"/>
      <c r="EF144" s="32"/>
      <c r="EG144" s="32"/>
      <c r="EH144" s="32"/>
      <c r="EI144" s="32"/>
      <c r="EJ144" s="32"/>
      <c r="EK144" s="32"/>
      <c r="EL144" s="32"/>
      <c r="EM144" s="32"/>
      <c r="EN144" s="32"/>
      <c r="EO144" s="32"/>
      <c r="EP144" s="32"/>
      <c r="EQ144" s="32"/>
      <c r="ER144" s="32"/>
      <c r="ES144" s="32"/>
      <c r="ET144" s="32"/>
      <c r="EU144" s="32"/>
      <c r="EV144" s="32"/>
      <c r="EW144" s="32"/>
      <c r="EX144" s="32"/>
      <c r="EY144" s="32"/>
      <c r="EZ144" s="32"/>
      <c r="FA144" s="32"/>
      <c r="FB144" s="32"/>
      <c r="FC144" s="32"/>
      <c r="FD144" s="32"/>
      <c r="FE144" s="32"/>
      <c r="FF144" s="32"/>
      <c r="FG144" s="32"/>
      <c r="FH144" s="32"/>
      <c r="FI144" s="32"/>
      <c r="FJ144" s="32"/>
      <c r="FK144" s="32"/>
      <c r="FL144" s="32"/>
      <c r="FM144" s="32"/>
      <c r="FN144" s="32"/>
      <c r="FO144" s="32"/>
      <c r="FP144" s="32"/>
      <c r="FQ144" s="32"/>
      <c r="FR144" s="32"/>
      <c r="FS144" s="32"/>
      <c r="FT144" s="32"/>
      <c r="FU144" s="32"/>
      <c r="FV144" s="32"/>
      <c r="FW144" s="32"/>
      <c r="FX144" s="32"/>
      <c r="FY144" s="32"/>
      <c r="FZ144" s="32"/>
      <c r="GA144" s="32"/>
      <c r="GB144" s="32"/>
      <c r="GC144" s="32"/>
      <c r="GD144" s="32"/>
      <c r="GE144" s="32"/>
      <c r="GF144" s="32"/>
      <c r="GG144" s="32"/>
      <c r="GH144" s="32"/>
      <c r="GI144" s="32"/>
      <c r="GJ144" s="32"/>
      <c r="GK144" s="32"/>
      <c r="GL144" s="32"/>
      <c r="GM144" s="32"/>
      <c r="GN144" s="32"/>
      <c r="GO144" s="32"/>
      <c r="GP144" s="32"/>
      <c r="GQ144" s="32"/>
      <c r="GR144" s="32"/>
      <c r="GS144" s="32"/>
      <c r="GT144" s="32"/>
      <c r="GU144" s="32"/>
      <c r="GV144" s="32"/>
      <c r="GW144" s="32"/>
      <c r="GX144" s="32"/>
      <c r="GY144" s="32"/>
      <c r="GZ144" s="32"/>
      <c r="HA144" s="32"/>
      <c r="HB144" s="32"/>
      <c r="HC144" s="32"/>
      <c r="HD144" s="32"/>
      <c r="HE144" s="32"/>
      <c r="HF144" s="32"/>
      <c r="HG144" s="32"/>
      <c r="HH144" s="32"/>
      <c r="HI144" s="32"/>
      <c r="HJ144" s="32"/>
      <c r="HK144" s="32"/>
      <c r="HL144" s="32"/>
      <c r="HM144" s="32"/>
      <c r="HN144" s="32"/>
      <c r="HO144" s="32"/>
      <c r="HP144" s="32"/>
      <c r="HQ144" s="32"/>
      <c r="HR144" s="32"/>
      <c r="HS144" s="32"/>
      <c r="HT144" s="32"/>
      <c r="HU144" s="32"/>
      <c r="HV144" s="32"/>
      <c r="HW144" s="32"/>
    </row>
    <row r="145" spans="1:231" x14ac:dyDescent="0.2">
      <c r="A145" s="32"/>
      <c r="B145" s="32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109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32"/>
      <c r="DK145" s="32"/>
      <c r="DL145" s="32"/>
      <c r="DM145" s="32"/>
      <c r="DN145" s="32"/>
      <c r="DO145" s="32"/>
      <c r="DP145" s="32"/>
      <c r="DQ145" s="32"/>
      <c r="DR145" s="32"/>
      <c r="DS145" s="32"/>
      <c r="DT145" s="32"/>
      <c r="DU145" s="32"/>
      <c r="DV145" s="32"/>
      <c r="DW145" s="32"/>
      <c r="DX145" s="32"/>
      <c r="DY145" s="32"/>
      <c r="DZ145" s="32"/>
      <c r="EA145" s="32"/>
      <c r="EB145" s="32"/>
      <c r="EC145" s="32"/>
      <c r="ED145" s="32"/>
      <c r="EE145" s="32"/>
      <c r="EF145" s="32"/>
      <c r="EG145" s="32"/>
      <c r="EH145" s="32"/>
      <c r="EI145" s="32"/>
      <c r="EJ145" s="32"/>
      <c r="EK145" s="32"/>
      <c r="EL145" s="32"/>
      <c r="EM145" s="32"/>
      <c r="EN145" s="32"/>
      <c r="EO145" s="32"/>
      <c r="EP145" s="32"/>
      <c r="EQ145" s="32"/>
      <c r="ER145" s="32"/>
      <c r="ES145" s="32"/>
      <c r="ET145" s="32"/>
      <c r="EU145" s="32"/>
      <c r="EV145" s="32"/>
      <c r="EW145" s="32"/>
      <c r="EX145" s="32"/>
      <c r="EY145" s="32"/>
      <c r="EZ145" s="32"/>
      <c r="FA145" s="32"/>
      <c r="FB145" s="32"/>
      <c r="FC145" s="32"/>
      <c r="FD145" s="32"/>
      <c r="FE145" s="32"/>
      <c r="FF145" s="32"/>
      <c r="FG145" s="32"/>
      <c r="FH145" s="32"/>
      <c r="FI145" s="32"/>
      <c r="FJ145" s="32"/>
      <c r="FK145" s="32"/>
      <c r="FL145" s="32"/>
      <c r="FM145" s="32"/>
      <c r="FN145" s="32"/>
      <c r="FO145" s="32"/>
      <c r="FP145" s="32"/>
      <c r="FQ145" s="32"/>
      <c r="FR145" s="32"/>
      <c r="FS145" s="32"/>
      <c r="FT145" s="32"/>
      <c r="FU145" s="32"/>
      <c r="FV145" s="32"/>
      <c r="FW145" s="32"/>
      <c r="FX145" s="32"/>
      <c r="FY145" s="32"/>
      <c r="FZ145" s="32"/>
      <c r="GA145" s="32"/>
      <c r="GB145" s="32"/>
      <c r="GC145" s="32"/>
      <c r="GD145" s="32"/>
      <c r="GE145" s="32"/>
      <c r="GF145" s="32"/>
      <c r="GG145" s="32"/>
      <c r="GH145" s="32"/>
      <c r="GI145" s="32"/>
      <c r="GJ145" s="32"/>
      <c r="GK145" s="32"/>
      <c r="GL145" s="32"/>
      <c r="GM145" s="32"/>
      <c r="GN145" s="32"/>
      <c r="GO145" s="32"/>
      <c r="GP145" s="32"/>
      <c r="GQ145" s="32"/>
      <c r="GR145" s="32"/>
      <c r="GS145" s="32"/>
      <c r="GT145" s="32"/>
      <c r="GU145" s="32"/>
      <c r="GV145" s="32"/>
      <c r="GW145" s="32"/>
      <c r="GX145" s="32"/>
      <c r="GY145" s="32"/>
      <c r="GZ145" s="32"/>
      <c r="HA145" s="32"/>
      <c r="HB145" s="32"/>
      <c r="HC145" s="32"/>
      <c r="HD145" s="32"/>
      <c r="HE145" s="32"/>
      <c r="HF145" s="32"/>
      <c r="HG145" s="32"/>
      <c r="HH145" s="32"/>
      <c r="HI145" s="32"/>
      <c r="HJ145" s="32"/>
      <c r="HK145" s="32"/>
      <c r="HL145" s="32"/>
      <c r="HM145" s="32"/>
      <c r="HN145" s="32"/>
      <c r="HO145" s="32"/>
      <c r="HP145" s="32"/>
      <c r="HQ145" s="32"/>
      <c r="HR145" s="32"/>
      <c r="HS145" s="32"/>
      <c r="HT145" s="32"/>
      <c r="HU145" s="32"/>
      <c r="HV145" s="32"/>
      <c r="HW145" s="32"/>
    </row>
    <row r="146" spans="1:231" x14ac:dyDescent="0.2">
      <c r="A146" s="32"/>
      <c r="B146" s="32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109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</row>
    <row r="147" spans="1:231" x14ac:dyDescent="0.2">
      <c r="A147" s="32"/>
      <c r="B147" s="32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109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D147" s="32"/>
      <c r="DE147" s="32"/>
      <c r="DF147" s="32"/>
      <c r="DG147" s="32"/>
      <c r="DH147" s="32"/>
      <c r="DI147" s="32"/>
      <c r="DJ147" s="32"/>
      <c r="DK147" s="32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  <c r="DV147" s="32"/>
      <c r="DW147" s="32"/>
      <c r="DX147" s="32"/>
      <c r="DY147" s="32"/>
      <c r="DZ147" s="32"/>
      <c r="EA147" s="32"/>
      <c r="EB147" s="32"/>
      <c r="EC147" s="32"/>
      <c r="ED147" s="32"/>
      <c r="EE147" s="32"/>
      <c r="EF147" s="32"/>
      <c r="EG147" s="32"/>
      <c r="EH147" s="32"/>
      <c r="EI147" s="32"/>
      <c r="EJ147" s="32"/>
      <c r="EK147" s="32"/>
      <c r="EL147" s="32"/>
      <c r="EM147" s="32"/>
      <c r="EN147" s="32"/>
      <c r="EO147" s="32"/>
      <c r="EP147" s="32"/>
      <c r="EQ147" s="32"/>
      <c r="ER147" s="32"/>
      <c r="ES147" s="32"/>
      <c r="ET147" s="32"/>
      <c r="EU147" s="32"/>
      <c r="EV147" s="32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H147" s="32"/>
      <c r="FI147" s="32"/>
      <c r="FJ147" s="32"/>
      <c r="FK147" s="32"/>
      <c r="FL147" s="32"/>
      <c r="FM147" s="32"/>
      <c r="FN147" s="32"/>
      <c r="FO147" s="32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  <c r="GN147" s="32"/>
      <c r="GO147" s="32"/>
      <c r="GP147" s="32"/>
      <c r="GQ147" s="32"/>
      <c r="GR147" s="32"/>
      <c r="GS147" s="32"/>
      <c r="GT147" s="32"/>
      <c r="GU147" s="32"/>
      <c r="GV147" s="32"/>
      <c r="GW147" s="32"/>
      <c r="GX147" s="32"/>
      <c r="GY147" s="32"/>
      <c r="GZ147" s="32"/>
      <c r="HA147" s="32"/>
      <c r="HB147" s="32"/>
      <c r="HC147" s="32"/>
      <c r="HD147" s="32"/>
      <c r="HE147" s="32"/>
      <c r="HF147" s="32"/>
      <c r="HG147" s="32"/>
      <c r="HH147" s="32"/>
      <c r="HI147" s="32"/>
      <c r="HJ147" s="32"/>
      <c r="HK147" s="32"/>
      <c r="HL147" s="32"/>
      <c r="HM147" s="32"/>
      <c r="HN147" s="32"/>
      <c r="HO147" s="32"/>
      <c r="HP147" s="32"/>
      <c r="HQ147" s="32"/>
      <c r="HR147" s="32"/>
      <c r="HS147" s="32"/>
      <c r="HT147" s="32"/>
      <c r="HU147" s="32"/>
      <c r="HV147" s="32"/>
      <c r="HW147" s="32"/>
    </row>
    <row r="148" spans="1:231" x14ac:dyDescent="0.2">
      <c r="A148" s="32"/>
      <c r="B148" s="32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109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2"/>
      <c r="EJ148" s="32"/>
      <c r="EK148" s="32"/>
      <c r="EL148" s="32"/>
      <c r="EM148" s="32"/>
      <c r="EN148" s="32"/>
      <c r="EO148" s="32"/>
      <c r="EP148" s="32"/>
      <c r="EQ148" s="32"/>
      <c r="ER148" s="32"/>
      <c r="ES148" s="32"/>
      <c r="ET148" s="32"/>
      <c r="EU148" s="32"/>
      <c r="EV148" s="32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H148" s="32"/>
      <c r="FI148" s="32"/>
      <c r="FJ148" s="32"/>
      <c r="FK148" s="32"/>
      <c r="FL148" s="32"/>
      <c r="FM148" s="32"/>
      <c r="FN148" s="32"/>
      <c r="FO148" s="32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  <c r="GN148" s="32"/>
      <c r="GO148" s="32"/>
      <c r="GP148" s="32"/>
      <c r="GQ148" s="32"/>
      <c r="GR148" s="32"/>
      <c r="GS148" s="32"/>
      <c r="GT148" s="32"/>
      <c r="GU148" s="32"/>
      <c r="GV148" s="32"/>
      <c r="GW148" s="32"/>
      <c r="GX148" s="32"/>
      <c r="GY148" s="32"/>
      <c r="GZ148" s="32"/>
      <c r="HA148" s="32"/>
      <c r="HB148" s="32"/>
      <c r="HC148" s="32"/>
      <c r="HD148" s="32"/>
      <c r="HE148" s="32"/>
      <c r="HF148" s="32"/>
      <c r="HG148" s="32"/>
      <c r="HH148" s="32"/>
      <c r="HI148" s="32"/>
      <c r="HJ148" s="32"/>
      <c r="HK148" s="32"/>
      <c r="HL148" s="32"/>
      <c r="HM148" s="32"/>
      <c r="HN148" s="32"/>
      <c r="HO148" s="32"/>
      <c r="HP148" s="32"/>
      <c r="HQ148" s="32"/>
      <c r="HR148" s="32"/>
      <c r="HS148" s="32"/>
      <c r="HT148" s="32"/>
      <c r="HU148" s="32"/>
      <c r="HV148" s="32"/>
      <c r="HW148" s="32"/>
    </row>
    <row r="149" spans="1:231" x14ac:dyDescent="0.2">
      <c r="A149" s="32"/>
      <c r="B149" s="32"/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109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  <c r="ES149" s="32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  <c r="HO149" s="32"/>
      <c r="HP149" s="32"/>
      <c r="HQ149" s="32"/>
      <c r="HR149" s="32"/>
      <c r="HS149" s="32"/>
      <c r="HT149" s="32"/>
      <c r="HU149" s="32"/>
      <c r="HV149" s="32"/>
      <c r="HW149" s="32"/>
    </row>
    <row r="150" spans="1:231" x14ac:dyDescent="0.2">
      <c r="A150" s="32"/>
      <c r="B150" s="32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109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  <c r="ES150" s="32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</row>
    <row r="151" spans="1:231" x14ac:dyDescent="0.2">
      <c r="A151" s="32"/>
      <c r="B151" s="32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109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  <c r="DV151" s="32"/>
      <c r="DW151" s="32"/>
      <c r="DX151" s="32"/>
      <c r="DY151" s="32"/>
      <c r="DZ151" s="32"/>
      <c r="EA151" s="32"/>
      <c r="EB151" s="32"/>
      <c r="EC151" s="32"/>
      <c r="ED151" s="32"/>
      <c r="EE151" s="32"/>
      <c r="EF151" s="32"/>
      <c r="EG151" s="32"/>
      <c r="EH151" s="32"/>
      <c r="EI151" s="32"/>
      <c r="EJ151" s="32"/>
      <c r="EK151" s="32"/>
      <c r="EL151" s="32"/>
      <c r="EM151" s="32"/>
      <c r="EN151" s="32"/>
      <c r="EO151" s="32"/>
      <c r="EP151" s="32"/>
      <c r="EQ151" s="32"/>
      <c r="ER151" s="32"/>
      <c r="ES151" s="32"/>
      <c r="ET151" s="32"/>
      <c r="EU151" s="32"/>
      <c r="EV151" s="32"/>
      <c r="EW151" s="32"/>
      <c r="EX151" s="32"/>
      <c r="EY151" s="32"/>
      <c r="EZ151" s="32"/>
      <c r="FA151" s="32"/>
      <c r="FB151" s="32"/>
      <c r="FC151" s="32"/>
      <c r="FD151" s="32"/>
      <c r="FE151" s="32"/>
      <c r="FF151" s="32"/>
      <c r="FG151" s="32"/>
      <c r="FH151" s="32"/>
      <c r="FI151" s="32"/>
      <c r="FJ151" s="32"/>
      <c r="FK151" s="32"/>
      <c r="FL151" s="32"/>
      <c r="FM151" s="32"/>
      <c r="FN151" s="32"/>
      <c r="FO151" s="32"/>
      <c r="FP151" s="32"/>
      <c r="FQ151" s="32"/>
      <c r="FR151" s="32"/>
      <c r="FS151" s="32"/>
      <c r="FT151" s="32"/>
      <c r="FU151" s="32"/>
      <c r="FV151" s="32"/>
      <c r="FW151" s="32"/>
      <c r="FX151" s="32"/>
      <c r="FY151" s="32"/>
      <c r="FZ151" s="32"/>
      <c r="GA151" s="32"/>
      <c r="GB151" s="32"/>
      <c r="GC151" s="32"/>
      <c r="GD151" s="32"/>
      <c r="GE151" s="32"/>
      <c r="GF151" s="32"/>
      <c r="GG151" s="32"/>
      <c r="GH151" s="32"/>
      <c r="GI151" s="32"/>
      <c r="GJ151" s="32"/>
      <c r="GK151" s="32"/>
      <c r="GL151" s="32"/>
      <c r="GM151" s="32"/>
      <c r="GN151" s="32"/>
      <c r="GO151" s="32"/>
      <c r="GP151" s="32"/>
      <c r="GQ151" s="32"/>
      <c r="GR151" s="32"/>
      <c r="GS151" s="32"/>
      <c r="GT151" s="32"/>
      <c r="GU151" s="32"/>
      <c r="GV151" s="32"/>
      <c r="GW151" s="32"/>
      <c r="GX151" s="32"/>
      <c r="GY151" s="32"/>
      <c r="GZ151" s="32"/>
      <c r="HA151" s="32"/>
      <c r="HB151" s="32"/>
      <c r="HC151" s="32"/>
      <c r="HD151" s="32"/>
      <c r="HE151" s="32"/>
      <c r="HF151" s="32"/>
      <c r="HG151" s="32"/>
      <c r="HH151" s="32"/>
      <c r="HI151" s="32"/>
      <c r="HJ151" s="32"/>
      <c r="HK151" s="32"/>
      <c r="HL151" s="32"/>
      <c r="HM151" s="32"/>
      <c r="HN151" s="32"/>
      <c r="HO151" s="32"/>
      <c r="HP151" s="32"/>
      <c r="HQ151" s="32"/>
      <c r="HR151" s="32"/>
      <c r="HS151" s="32"/>
      <c r="HT151" s="32"/>
      <c r="HU151" s="32"/>
      <c r="HV151" s="32"/>
      <c r="HW151" s="32"/>
    </row>
    <row r="152" spans="1:231" x14ac:dyDescent="0.2">
      <c r="A152" s="32"/>
      <c r="B152" s="32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109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  <c r="DV152" s="32"/>
      <c r="DW152" s="32"/>
      <c r="DX152" s="32"/>
      <c r="DY152" s="32"/>
      <c r="DZ152" s="32"/>
      <c r="EA152" s="32"/>
      <c r="EB152" s="32"/>
      <c r="EC152" s="32"/>
      <c r="ED152" s="32"/>
      <c r="EE152" s="32"/>
      <c r="EF152" s="32"/>
      <c r="EG152" s="32"/>
      <c r="EH152" s="32"/>
      <c r="EI152" s="32"/>
      <c r="EJ152" s="32"/>
      <c r="EK152" s="32"/>
      <c r="EL152" s="32"/>
      <c r="EM152" s="32"/>
      <c r="EN152" s="32"/>
      <c r="EO152" s="32"/>
      <c r="EP152" s="32"/>
      <c r="EQ152" s="32"/>
      <c r="ER152" s="32"/>
      <c r="ES152" s="32"/>
      <c r="ET152" s="32"/>
      <c r="EU152" s="32"/>
      <c r="EV152" s="32"/>
      <c r="EW152" s="32"/>
      <c r="EX152" s="32"/>
      <c r="EY152" s="32"/>
      <c r="EZ152" s="32"/>
      <c r="FA152" s="32"/>
      <c r="FB152" s="32"/>
      <c r="FC152" s="32"/>
      <c r="FD152" s="32"/>
      <c r="FE152" s="32"/>
      <c r="FF152" s="32"/>
      <c r="FG152" s="32"/>
      <c r="FH152" s="32"/>
      <c r="FI152" s="32"/>
      <c r="FJ152" s="32"/>
      <c r="FK152" s="32"/>
      <c r="FL152" s="32"/>
      <c r="FM152" s="32"/>
      <c r="FN152" s="32"/>
      <c r="FO152" s="32"/>
      <c r="FP152" s="32"/>
      <c r="FQ152" s="32"/>
      <c r="FR152" s="32"/>
      <c r="FS152" s="32"/>
      <c r="FT152" s="32"/>
      <c r="FU152" s="32"/>
      <c r="FV152" s="32"/>
      <c r="FW152" s="32"/>
      <c r="FX152" s="32"/>
      <c r="FY152" s="32"/>
      <c r="FZ152" s="32"/>
      <c r="GA152" s="32"/>
      <c r="GB152" s="32"/>
      <c r="GC152" s="32"/>
      <c r="GD152" s="32"/>
      <c r="GE152" s="32"/>
      <c r="GF152" s="32"/>
      <c r="GG152" s="32"/>
      <c r="GH152" s="32"/>
      <c r="GI152" s="32"/>
      <c r="GJ152" s="32"/>
      <c r="GK152" s="32"/>
      <c r="GL152" s="32"/>
      <c r="GM152" s="32"/>
      <c r="GN152" s="32"/>
      <c r="GO152" s="32"/>
      <c r="GP152" s="32"/>
      <c r="GQ152" s="32"/>
      <c r="GR152" s="32"/>
      <c r="GS152" s="32"/>
      <c r="GT152" s="32"/>
      <c r="GU152" s="32"/>
      <c r="GV152" s="32"/>
      <c r="GW152" s="32"/>
      <c r="GX152" s="32"/>
      <c r="GY152" s="32"/>
      <c r="GZ152" s="32"/>
      <c r="HA152" s="32"/>
      <c r="HB152" s="32"/>
      <c r="HC152" s="32"/>
      <c r="HD152" s="32"/>
      <c r="HE152" s="32"/>
      <c r="HF152" s="32"/>
      <c r="HG152" s="32"/>
      <c r="HH152" s="32"/>
      <c r="HI152" s="32"/>
      <c r="HJ152" s="32"/>
      <c r="HK152" s="32"/>
      <c r="HL152" s="32"/>
      <c r="HM152" s="32"/>
      <c r="HN152" s="32"/>
      <c r="HO152" s="32"/>
      <c r="HP152" s="32"/>
      <c r="HQ152" s="32"/>
      <c r="HR152" s="32"/>
      <c r="HS152" s="32"/>
      <c r="HT152" s="32"/>
      <c r="HU152" s="32"/>
      <c r="HV152" s="32"/>
      <c r="HW152" s="32"/>
    </row>
    <row r="153" spans="1:231" x14ac:dyDescent="0.2">
      <c r="A153" s="32"/>
      <c r="B153" s="32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</row>
  </sheetData>
  <mergeCells count="56">
    <mergeCell ref="B97:K97"/>
    <mergeCell ref="B98:K98"/>
    <mergeCell ref="B99:K99"/>
    <mergeCell ref="A75:J75"/>
    <mergeCell ref="A76:J76"/>
    <mergeCell ref="A77:J77"/>
    <mergeCell ref="K75:K81"/>
    <mergeCell ref="B84:M84"/>
    <mergeCell ref="B85:M85"/>
    <mergeCell ref="B86:M86"/>
    <mergeCell ref="L75:P75"/>
    <mergeCell ref="L76:P76"/>
    <mergeCell ref="L77:P77"/>
    <mergeCell ref="L78:P78"/>
    <mergeCell ref="L79:P79"/>
    <mergeCell ref="L80:P80"/>
    <mergeCell ref="L81:P81"/>
    <mergeCell ref="B83:M83"/>
    <mergeCell ref="N83:AB83"/>
    <mergeCell ref="C73:H73"/>
    <mergeCell ref="C74:H74"/>
    <mergeCell ref="AB22:AB23"/>
    <mergeCell ref="W20:X21"/>
    <mergeCell ref="Y20:Z21"/>
    <mergeCell ref="AA20:AB21"/>
    <mergeCell ref="T22:T23"/>
    <mergeCell ref="V22:V23"/>
    <mergeCell ref="A18:A23"/>
    <mergeCell ref="B18:B23"/>
    <mergeCell ref="C18:H20"/>
    <mergeCell ref="I18:I23"/>
    <mergeCell ref="J18:P18"/>
    <mergeCell ref="C21:C23"/>
    <mergeCell ref="D21:D23"/>
    <mergeCell ref="L22:M22"/>
    <mergeCell ref="E21:E23"/>
    <mergeCell ref="F21:F23"/>
    <mergeCell ref="G21:G23"/>
    <mergeCell ref="H21:H23"/>
    <mergeCell ref="K22:K23"/>
    <mergeCell ref="Q18:AB18"/>
    <mergeCell ref="J19:J23"/>
    <mergeCell ref="K19:P19"/>
    <mergeCell ref="Q19:T19"/>
    <mergeCell ref="U19:X19"/>
    <mergeCell ref="Y19:AB19"/>
    <mergeCell ref="K20:M21"/>
    <mergeCell ref="N20:N23"/>
    <mergeCell ref="O20:O23"/>
    <mergeCell ref="P20:P23"/>
    <mergeCell ref="Q20:R21"/>
    <mergeCell ref="S20:T21"/>
    <mergeCell ref="U20:V21"/>
    <mergeCell ref="R22:R23"/>
    <mergeCell ref="X22:X23"/>
    <mergeCell ref="Z22:Z23"/>
  </mergeCells>
  <pageMargins left="0.27559055118110237" right="0.15748031496062992" top="0.39370078740157483" bottom="0" header="0.51181102362204722" footer="0.51181102362204722"/>
  <pageSetup paperSize="9" scale="63" firstPageNumber="0" fitToHeight="0" orientation="landscape" r:id="rId1"/>
  <rowBreaks count="2" manualBreakCount="2">
    <brk id="40" max="27" man="1"/>
    <brk id="61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F82"/>
  <sheetViews>
    <sheetView view="pageBreakPreview" zoomScale="85" zoomScaleNormal="70" zoomScaleSheetLayoutView="85" zoomScalePageLayoutView="80" workbookViewId="0">
      <selection activeCell="A15" sqref="A15:XFD15"/>
    </sheetView>
  </sheetViews>
  <sheetFormatPr defaultRowHeight="12" x14ac:dyDescent="0.2"/>
  <cols>
    <col min="1" max="1" width="12.7109375" style="226" customWidth="1"/>
    <col min="2" max="2" width="48.140625" style="227" customWidth="1"/>
    <col min="3" max="4" width="3.7109375" style="240" customWidth="1"/>
    <col min="5" max="5" width="7.5703125" style="220" customWidth="1"/>
    <col min="6" max="7" width="7.7109375" style="220" customWidth="1"/>
    <col min="8" max="12" width="9.140625" style="220" customWidth="1"/>
    <col min="13" max="13" width="8.5703125" style="220" customWidth="1"/>
    <col min="14" max="14" width="4.42578125" style="220" customWidth="1"/>
    <col min="15" max="15" width="8.5703125" style="220" customWidth="1"/>
    <col min="16" max="16" width="4.85546875" style="220" customWidth="1"/>
    <col min="17" max="17" width="12" style="188" hidden="1" customWidth="1"/>
    <col min="18" max="25" width="9" style="189" hidden="1" customWidth="1"/>
    <col min="26" max="214" width="9.140625" style="189" customWidth="1"/>
    <col min="215" max="982" width="9.140625" style="190" customWidth="1"/>
    <col min="983" max="16384" width="9.140625" style="190"/>
  </cols>
  <sheetData>
    <row r="1" spans="1:214" x14ac:dyDescent="0.2">
      <c r="A1" s="185"/>
      <c r="B1" s="186"/>
      <c r="C1" s="228"/>
      <c r="D1" s="228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  <c r="BU1" s="190"/>
      <c r="BV1" s="190"/>
      <c r="BW1" s="190"/>
      <c r="BX1" s="190"/>
      <c r="BY1" s="190"/>
      <c r="BZ1" s="190"/>
      <c r="CA1" s="190"/>
      <c r="CB1" s="190"/>
      <c r="CC1" s="190"/>
      <c r="CD1" s="190"/>
      <c r="CE1" s="190"/>
      <c r="CF1" s="190"/>
      <c r="CG1" s="190"/>
      <c r="CH1" s="190"/>
      <c r="CI1" s="190"/>
      <c r="CJ1" s="190"/>
      <c r="CK1" s="190"/>
      <c r="CL1" s="190"/>
      <c r="CM1" s="190"/>
      <c r="CN1" s="190"/>
      <c r="CO1" s="190"/>
      <c r="CP1" s="190"/>
      <c r="CQ1" s="190"/>
      <c r="CR1" s="190"/>
      <c r="CS1" s="190"/>
      <c r="CT1" s="190"/>
      <c r="CU1" s="190"/>
      <c r="CV1" s="190"/>
      <c r="CW1" s="190"/>
      <c r="CX1" s="190"/>
      <c r="CY1" s="190"/>
      <c r="CZ1" s="190"/>
      <c r="DA1" s="190"/>
      <c r="DB1" s="190"/>
      <c r="DC1" s="190"/>
      <c r="DD1" s="190"/>
      <c r="DE1" s="190"/>
      <c r="DF1" s="190"/>
      <c r="DG1" s="190"/>
      <c r="DH1" s="190"/>
      <c r="DI1" s="190"/>
      <c r="DJ1" s="190"/>
      <c r="DK1" s="190"/>
      <c r="DL1" s="190"/>
      <c r="DM1" s="190"/>
      <c r="DN1" s="190"/>
      <c r="DO1" s="190"/>
      <c r="DP1" s="190"/>
      <c r="DQ1" s="190"/>
      <c r="DR1" s="190"/>
      <c r="DS1" s="190"/>
      <c r="DT1" s="190"/>
      <c r="DU1" s="190"/>
      <c r="DV1" s="190"/>
      <c r="DW1" s="190"/>
      <c r="DX1" s="190"/>
      <c r="DY1" s="190"/>
      <c r="DZ1" s="190"/>
      <c r="EA1" s="190"/>
      <c r="EB1" s="190"/>
      <c r="EC1" s="190"/>
      <c r="ED1" s="190"/>
      <c r="EE1" s="190"/>
      <c r="EF1" s="190"/>
      <c r="EG1" s="190"/>
      <c r="EH1" s="190"/>
      <c r="EI1" s="190"/>
      <c r="EJ1" s="190"/>
      <c r="EK1" s="190"/>
      <c r="EL1" s="190"/>
      <c r="EM1" s="190"/>
      <c r="EN1" s="190"/>
      <c r="EO1" s="190"/>
      <c r="EP1" s="190"/>
      <c r="EQ1" s="190"/>
      <c r="ER1" s="190"/>
      <c r="ES1" s="190"/>
      <c r="ET1" s="190"/>
      <c r="EU1" s="190"/>
      <c r="EV1" s="190"/>
      <c r="EW1" s="190"/>
      <c r="EX1" s="190"/>
      <c r="EY1" s="190"/>
      <c r="EZ1" s="190"/>
      <c r="FA1" s="190"/>
      <c r="FB1" s="190"/>
      <c r="FC1" s="190"/>
      <c r="FD1" s="190"/>
      <c r="FE1" s="190"/>
      <c r="FF1" s="190"/>
      <c r="FG1" s="190"/>
      <c r="FH1" s="190"/>
      <c r="FI1" s="190"/>
      <c r="FJ1" s="190"/>
      <c r="FK1" s="190"/>
      <c r="FL1" s="190"/>
      <c r="FM1" s="190"/>
      <c r="FN1" s="190"/>
      <c r="FO1" s="190"/>
      <c r="FP1" s="190"/>
      <c r="FQ1" s="190"/>
      <c r="FR1" s="190"/>
      <c r="FS1" s="190"/>
      <c r="FT1" s="190"/>
      <c r="FU1" s="190"/>
      <c r="FV1" s="190"/>
      <c r="FW1" s="190"/>
      <c r="FX1" s="190"/>
      <c r="FY1" s="190"/>
      <c r="FZ1" s="190"/>
      <c r="GA1" s="190"/>
      <c r="GB1" s="190"/>
      <c r="GC1" s="190"/>
      <c r="GD1" s="190"/>
      <c r="GE1" s="190"/>
      <c r="GF1" s="190"/>
      <c r="GG1" s="190"/>
      <c r="GH1" s="190"/>
      <c r="GI1" s="190"/>
      <c r="GJ1" s="190"/>
      <c r="GK1" s="190"/>
      <c r="GL1" s="190"/>
      <c r="GM1" s="190"/>
      <c r="GN1" s="190"/>
      <c r="GO1" s="190"/>
      <c r="GP1" s="190"/>
      <c r="GQ1" s="190"/>
      <c r="GR1" s="190"/>
      <c r="GS1" s="190"/>
      <c r="GT1" s="190"/>
      <c r="GU1" s="190"/>
      <c r="GV1" s="190"/>
      <c r="GW1" s="190"/>
      <c r="GX1" s="190"/>
      <c r="GY1" s="190"/>
      <c r="GZ1" s="190"/>
      <c r="HA1" s="190"/>
      <c r="HB1" s="190"/>
      <c r="HC1" s="190"/>
      <c r="HD1" s="190"/>
      <c r="HE1" s="190"/>
      <c r="HF1" s="190"/>
    </row>
    <row r="2" spans="1:214" ht="24" customHeight="1" x14ac:dyDescent="0.2">
      <c r="A2" s="325" t="s">
        <v>5</v>
      </c>
      <c r="B2" s="325" t="s">
        <v>6</v>
      </c>
      <c r="C2" s="327"/>
      <c r="D2" s="327"/>
      <c r="E2" s="328" t="s">
        <v>9</v>
      </c>
      <c r="F2" s="325" t="s">
        <v>10</v>
      </c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191"/>
      <c r="R2" s="192"/>
      <c r="S2" s="192"/>
      <c r="T2" s="192"/>
      <c r="U2" s="192"/>
      <c r="V2" s="192"/>
      <c r="W2" s="192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  <c r="BZ2" s="190"/>
      <c r="CA2" s="190"/>
      <c r="CB2" s="190"/>
      <c r="CC2" s="190"/>
      <c r="CD2" s="190"/>
      <c r="CE2" s="190"/>
      <c r="CF2" s="190"/>
      <c r="CG2" s="190"/>
      <c r="CH2" s="190"/>
      <c r="CI2" s="190"/>
      <c r="CJ2" s="190"/>
      <c r="CK2" s="190"/>
      <c r="CL2" s="190"/>
      <c r="CM2" s="190"/>
      <c r="CN2" s="190"/>
      <c r="CO2" s="190"/>
      <c r="CP2" s="190"/>
      <c r="CQ2" s="190"/>
      <c r="CR2" s="190"/>
      <c r="CS2" s="190"/>
      <c r="CT2" s="190"/>
      <c r="CU2" s="190"/>
      <c r="CV2" s="190"/>
      <c r="CW2" s="190"/>
      <c r="CX2" s="190"/>
      <c r="CY2" s="190"/>
      <c r="CZ2" s="190"/>
      <c r="DA2" s="190"/>
      <c r="DB2" s="190"/>
      <c r="DC2" s="190"/>
      <c r="DD2" s="190"/>
      <c r="DE2" s="190"/>
      <c r="DF2" s="190"/>
      <c r="DG2" s="190"/>
      <c r="DH2" s="190"/>
      <c r="DI2" s="190"/>
      <c r="DJ2" s="190"/>
      <c r="DK2" s="190"/>
      <c r="DL2" s="190"/>
      <c r="DM2" s="190"/>
      <c r="DN2" s="190"/>
      <c r="DO2" s="190"/>
      <c r="DP2" s="190"/>
      <c r="DQ2" s="190"/>
      <c r="DR2" s="190"/>
      <c r="DS2" s="190"/>
      <c r="DT2" s="190"/>
      <c r="DU2" s="190"/>
      <c r="DV2" s="190"/>
      <c r="DW2" s="190"/>
      <c r="DX2" s="190"/>
      <c r="DY2" s="190"/>
      <c r="DZ2" s="190"/>
      <c r="EA2" s="190"/>
      <c r="EB2" s="190"/>
      <c r="EC2" s="190"/>
      <c r="ED2" s="190"/>
      <c r="EE2" s="190"/>
      <c r="EF2" s="190"/>
      <c r="EG2" s="190"/>
      <c r="EH2" s="190"/>
      <c r="EI2" s="190"/>
      <c r="EJ2" s="190"/>
      <c r="EK2" s="190"/>
      <c r="EL2" s="190"/>
      <c r="EM2" s="190"/>
      <c r="EN2" s="190"/>
      <c r="EO2" s="190"/>
      <c r="EP2" s="190"/>
      <c r="EQ2" s="190"/>
      <c r="ER2" s="190"/>
      <c r="ES2" s="190"/>
      <c r="ET2" s="190"/>
      <c r="EU2" s="190"/>
      <c r="EV2" s="190"/>
      <c r="EW2" s="190"/>
      <c r="EX2" s="190"/>
      <c r="EY2" s="190"/>
      <c r="EZ2" s="190"/>
      <c r="FA2" s="190"/>
      <c r="FB2" s="190"/>
      <c r="FC2" s="190"/>
      <c r="FD2" s="190"/>
      <c r="FE2" s="190"/>
      <c r="FF2" s="190"/>
      <c r="FG2" s="190"/>
      <c r="FH2" s="190"/>
      <c r="FI2" s="190"/>
      <c r="FJ2" s="190"/>
      <c r="FK2" s="190"/>
      <c r="FL2" s="190"/>
      <c r="FM2" s="190"/>
      <c r="FN2" s="190"/>
      <c r="FO2" s="190"/>
      <c r="FP2" s="190"/>
      <c r="FQ2" s="190"/>
      <c r="FR2" s="190"/>
      <c r="FS2" s="190"/>
      <c r="FT2" s="190"/>
      <c r="FU2" s="190"/>
      <c r="FV2" s="190"/>
      <c r="FW2" s="190"/>
      <c r="FX2" s="190"/>
      <c r="FY2" s="190"/>
      <c r="FZ2" s="190"/>
      <c r="GA2" s="190"/>
      <c r="GB2" s="190"/>
      <c r="GC2" s="190"/>
      <c r="GD2" s="190"/>
      <c r="GE2" s="190"/>
      <c r="GF2" s="190"/>
      <c r="GG2" s="190"/>
      <c r="GH2" s="190"/>
      <c r="GI2" s="190"/>
      <c r="GJ2" s="190"/>
      <c r="GK2" s="190"/>
      <c r="GL2" s="190"/>
      <c r="GM2" s="190"/>
      <c r="GN2" s="190"/>
      <c r="GO2" s="190"/>
      <c r="GP2" s="190"/>
      <c r="GQ2" s="190"/>
      <c r="GR2" s="190"/>
      <c r="GS2" s="190"/>
      <c r="GT2" s="190"/>
      <c r="GU2" s="190"/>
      <c r="GV2" s="190"/>
      <c r="GW2" s="190"/>
      <c r="GX2" s="190"/>
      <c r="GY2" s="190"/>
      <c r="GZ2" s="190"/>
      <c r="HA2" s="190"/>
      <c r="HB2" s="190"/>
      <c r="HC2" s="190"/>
      <c r="HD2" s="190"/>
      <c r="HE2" s="190"/>
      <c r="HF2" s="190"/>
    </row>
    <row r="3" spans="1:214" ht="20.100000000000001" customHeight="1" x14ac:dyDescent="0.2">
      <c r="A3" s="325"/>
      <c r="B3" s="325"/>
      <c r="C3" s="327"/>
      <c r="D3" s="327"/>
      <c r="E3" s="328"/>
      <c r="F3" s="326" t="s">
        <v>12</v>
      </c>
      <c r="G3" s="325" t="s">
        <v>13</v>
      </c>
      <c r="H3" s="325"/>
      <c r="I3" s="325"/>
      <c r="J3" s="325"/>
      <c r="K3" s="325"/>
      <c r="L3" s="325"/>
      <c r="M3" s="325" t="s">
        <v>15</v>
      </c>
      <c r="N3" s="325"/>
      <c r="O3" s="325"/>
      <c r="P3" s="325"/>
      <c r="Q3" s="191"/>
      <c r="R3" s="192"/>
      <c r="S3" s="192"/>
      <c r="T3" s="192"/>
      <c r="U3" s="192"/>
      <c r="V3" s="192"/>
      <c r="W3" s="192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190"/>
      <c r="CN3" s="190"/>
      <c r="CO3" s="190"/>
      <c r="CP3" s="190"/>
      <c r="CQ3" s="190"/>
      <c r="CR3" s="190"/>
      <c r="CS3" s="190"/>
      <c r="CT3" s="190"/>
      <c r="CU3" s="190"/>
      <c r="CV3" s="190"/>
      <c r="CW3" s="190"/>
      <c r="CX3" s="190"/>
      <c r="CY3" s="190"/>
      <c r="CZ3" s="190"/>
      <c r="DA3" s="190"/>
      <c r="DB3" s="190"/>
      <c r="DC3" s="190"/>
      <c r="DD3" s="190"/>
      <c r="DE3" s="190"/>
      <c r="DF3" s="190"/>
      <c r="DG3" s="190"/>
      <c r="DH3" s="190"/>
      <c r="DI3" s="190"/>
      <c r="DJ3" s="190"/>
      <c r="DK3" s="190"/>
      <c r="DL3" s="190"/>
      <c r="DM3" s="190"/>
      <c r="DN3" s="190"/>
      <c r="DO3" s="190"/>
      <c r="DP3" s="190"/>
      <c r="DQ3" s="190"/>
      <c r="DR3" s="190"/>
      <c r="DS3" s="190"/>
      <c r="DT3" s="190"/>
      <c r="DU3" s="190"/>
      <c r="DV3" s="190"/>
      <c r="DW3" s="190"/>
      <c r="DX3" s="190"/>
      <c r="DY3" s="190"/>
      <c r="DZ3" s="190"/>
      <c r="EA3" s="190"/>
      <c r="EB3" s="190"/>
      <c r="EC3" s="190"/>
      <c r="ED3" s="190"/>
      <c r="EE3" s="190"/>
      <c r="EF3" s="190"/>
      <c r="EG3" s="190"/>
      <c r="EH3" s="190"/>
      <c r="EI3" s="190"/>
      <c r="EJ3" s="190"/>
      <c r="EK3" s="190"/>
      <c r="EL3" s="190"/>
      <c r="EM3" s="190"/>
      <c r="EN3" s="190"/>
      <c r="EO3" s="190"/>
      <c r="EP3" s="190"/>
      <c r="EQ3" s="190"/>
      <c r="ER3" s="190"/>
      <c r="ES3" s="190"/>
      <c r="ET3" s="190"/>
      <c r="EU3" s="190"/>
      <c r="EV3" s="190"/>
      <c r="EW3" s="190"/>
      <c r="EX3" s="190"/>
      <c r="EY3" s="190"/>
      <c r="EZ3" s="190"/>
      <c r="FA3" s="190"/>
      <c r="FB3" s="190"/>
      <c r="FC3" s="190"/>
      <c r="FD3" s="190"/>
      <c r="FE3" s="190"/>
      <c r="FF3" s="190"/>
      <c r="FG3" s="190"/>
      <c r="FH3" s="190"/>
      <c r="FI3" s="190"/>
      <c r="FJ3" s="190"/>
      <c r="FK3" s="190"/>
      <c r="FL3" s="190"/>
      <c r="FM3" s="190"/>
      <c r="FN3" s="190"/>
      <c r="FO3" s="190"/>
      <c r="FP3" s="190"/>
      <c r="FQ3" s="190"/>
      <c r="FR3" s="190"/>
      <c r="FS3" s="190"/>
      <c r="FT3" s="190"/>
      <c r="FU3" s="190"/>
      <c r="FV3" s="190"/>
      <c r="FW3" s="190"/>
      <c r="FX3" s="190"/>
      <c r="FY3" s="190"/>
      <c r="FZ3" s="190"/>
      <c r="GA3" s="190"/>
      <c r="GB3" s="190"/>
      <c r="GC3" s="190"/>
      <c r="GD3" s="190"/>
      <c r="GE3" s="190"/>
      <c r="GF3" s="190"/>
      <c r="GG3" s="190"/>
      <c r="GH3" s="190"/>
      <c r="GI3" s="190"/>
      <c r="GJ3" s="190"/>
      <c r="GK3" s="190"/>
      <c r="GL3" s="190"/>
      <c r="GM3" s="190"/>
      <c r="GN3" s="190"/>
      <c r="GO3" s="190"/>
      <c r="GP3" s="190"/>
      <c r="GQ3" s="190"/>
      <c r="GR3" s="190"/>
      <c r="GS3" s="190"/>
      <c r="GT3" s="190"/>
      <c r="GU3" s="190"/>
      <c r="GV3" s="190"/>
      <c r="GW3" s="190"/>
      <c r="GX3" s="190"/>
      <c r="GY3" s="190"/>
      <c r="GZ3" s="190"/>
      <c r="HA3" s="190"/>
      <c r="HB3" s="190"/>
      <c r="HC3" s="190"/>
      <c r="HD3" s="190"/>
      <c r="HE3" s="190"/>
      <c r="HF3" s="190"/>
    </row>
    <row r="4" spans="1:214" ht="32.25" customHeight="1" x14ac:dyDescent="0.2">
      <c r="A4" s="325"/>
      <c r="B4" s="325"/>
      <c r="C4" s="327"/>
      <c r="D4" s="327"/>
      <c r="E4" s="328"/>
      <c r="F4" s="326"/>
      <c r="G4" s="325" t="s">
        <v>17</v>
      </c>
      <c r="H4" s="325"/>
      <c r="I4" s="325"/>
      <c r="J4" s="326" t="s">
        <v>18</v>
      </c>
      <c r="K4" s="326" t="s">
        <v>19</v>
      </c>
      <c r="L4" s="326" t="s">
        <v>20</v>
      </c>
      <c r="M4" s="325" t="s">
        <v>23</v>
      </c>
      <c r="N4" s="325"/>
      <c r="O4" s="325" t="s">
        <v>24</v>
      </c>
      <c r="P4" s="325"/>
      <c r="Q4" s="191"/>
      <c r="R4" s="192"/>
      <c r="S4" s="192"/>
      <c r="T4" s="192"/>
      <c r="U4" s="192"/>
      <c r="V4" s="192"/>
      <c r="W4" s="192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0"/>
      <c r="CA4" s="190"/>
      <c r="CB4" s="190"/>
      <c r="CC4" s="190"/>
      <c r="CD4" s="190"/>
      <c r="CE4" s="190"/>
      <c r="CF4" s="190"/>
      <c r="CG4" s="190"/>
      <c r="CH4" s="190"/>
      <c r="CI4" s="190"/>
      <c r="CJ4" s="190"/>
      <c r="CK4" s="190"/>
      <c r="CL4" s="190"/>
      <c r="CM4" s="190"/>
      <c r="CN4" s="190"/>
      <c r="CO4" s="190"/>
      <c r="CP4" s="190"/>
      <c r="CQ4" s="190"/>
      <c r="CR4" s="190"/>
      <c r="CS4" s="190"/>
      <c r="CT4" s="190"/>
      <c r="CU4" s="190"/>
      <c r="CV4" s="190"/>
      <c r="CW4" s="190"/>
      <c r="CX4" s="190"/>
      <c r="CY4" s="190"/>
      <c r="CZ4" s="190"/>
      <c r="DA4" s="190"/>
      <c r="DB4" s="190"/>
      <c r="DC4" s="190"/>
      <c r="DD4" s="190"/>
      <c r="DE4" s="190"/>
      <c r="DF4" s="190"/>
      <c r="DG4" s="190"/>
      <c r="DH4" s="190"/>
      <c r="DI4" s="190"/>
      <c r="DJ4" s="190"/>
      <c r="DK4" s="190"/>
      <c r="DL4" s="190"/>
      <c r="DM4" s="190"/>
      <c r="DN4" s="190"/>
      <c r="DO4" s="190"/>
      <c r="DP4" s="190"/>
      <c r="DQ4" s="190"/>
      <c r="DR4" s="190"/>
      <c r="DS4" s="190"/>
      <c r="DT4" s="190"/>
      <c r="DU4" s="190"/>
      <c r="DV4" s="190"/>
      <c r="DW4" s="190"/>
      <c r="DX4" s="190"/>
      <c r="DY4" s="190"/>
      <c r="DZ4" s="190"/>
      <c r="EA4" s="190"/>
      <c r="EB4" s="190"/>
      <c r="EC4" s="190"/>
      <c r="ED4" s="190"/>
      <c r="EE4" s="190"/>
      <c r="EF4" s="190"/>
      <c r="EG4" s="190"/>
      <c r="EH4" s="190"/>
      <c r="EI4" s="190"/>
      <c r="EJ4" s="190"/>
      <c r="EK4" s="190"/>
      <c r="EL4" s="190"/>
      <c r="EM4" s="190"/>
      <c r="EN4" s="190"/>
      <c r="EO4" s="190"/>
      <c r="EP4" s="190"/>
      <c r="EQ4" s="190"/>
      <c r="ER4" s="190"/>
      <c r="ES4" s="190"/>
      <c r="ET4" s="190"/>
      <c r="EU4" s="190"/>
      <c r="EV4" s="190"/>
      <c r="EW4" s="190"/>
      <c r="EX4" s="190"/>
      <c r="EY4" s="190"/>
      <c r="EZ4" s="190"/>
      <c r="FA4" s="190"/>
      <c r="FB4" s="190"/>
      <c r="FC4" s="190"/>
      <c r="FD4" s="190"/>
      <c r="FE4" s="190"/>
      <c r="FF4" s="190"/>
      <c r="FG4" s="190"/>
      <c r="FH4" s="190"/>
      <c r="FI4" s="190"/>
      <c r="FJ4" s="190"/>
      <c r="FK4" s="190"/>
      <c r="FL4" s="190"/>
      <c r="FM4" s="190"/>
      <c r="FN4" s="190"/>
      <c r="FO4" s="190"/>
      <c r="FP4" s="190"/>
      <c r="FQ4" s="190"/>
      <c r="FR4" s="190"/>
      <c r="FS4" s="190"/>
      <c r="FT4" s="190"/>
      <c r="FU4" s="190"/>
      <c r="FV4" s="190"/>
      <c r="FW4" s="190"/>
      <c r="FX4" s="190"/>
      <c r="FY4" s="190"/>
      <c r="FZ4" s="190"/>
      <c r="GA4" s="190"/>
      <c r="GB4" s="190"/>
      <c r="GC4" s="190"/>
      <c r="GD4" s="190"/>
      <c r="GE4" s="190"/>
      <c r="GF4" s="190"/>
      <c r="GG4" s="190"/>
      <c r="GH4" s="190"/>
      <c r="GI4" s="190"/>
      <c r="GJ4" s="190"/>
      <c r="GK4" s="190"/>
      <c r="GL4" s="190"/>
      <c r="GM4" s="190"/>
      <c r="GN4" s="190"/>
      <c r="GO4" s="190"/>
      <c r="GP4" s="190"/>
      <c r="GQ4" s="190"/>
      <c r="GR4" s="190"/>
      <c r="GS4" s="190"/>
      <c r="GT4" s="190"/>
      <c r="GU4" s="190"/>
      <c r="GV4" s="190"/>
      <c r="GW4" s="190"/>
      <c r="GX4" s="190"/>
      <c r="GY4" s="190"/>
      <c r="GZ4" s="190"/>
      <c r="HA4" s="190"/>
      <c r="HB4" s="190"/>
      <c r="HC4" s="190"/>
      <c r="HD4" s="190"/>
      <c r="HE4" s="190"/>
      <c r="HF4" s="190"/>
    </row>
    <row r="5" spans="1:214" ht="9.75" customHeight="1" x14ac:dyDescent="0.2">
      <c r="A5" s="325"/>
      <c r="B5" s="325"/>
      <c r="C5" s="327">
        <v>3</v>
      </c>
      <c r="D5" s="327">
        <v>4</v>
      </c>
      <c r="E5" s="328"/>
      <c r="F5" s="326"/>
      <c r="G5" s="325"/>
      <c r="H5" s="325"/>
      <c r="I5" s="325"/>
      <c r="J5" s="326"/>
      <c r="K5" s="326"/>
      <c r="L5" s="326"/>
      <c r="M5" s="325"/>
      <c r="N5" s="325"/>
      <c r="O5" s="325"/>
      <c r="P5" s="325"/>
      <c r="Q5" s="191"/>
      <c r="R5" s="192"/>
      <c r="S5" s="192"/>
      <c r="T5" s="192"/>
      <c r="U5" s="192"/>
      <c r="V5" s="192"/>
      <c r="W5" s="192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190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0"/>
      <c r="EI5" s="190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0"/>
      <c r="FG5" s="190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0"/>
      <c r="GK5" s="190"/>
      <c r="GL5" s="190"/>
      <c r="GM5" s="190"/>
      <c r="GN5" s="190"/>
      <c r="GO5" s="190"/>
      <c r="GP5" s="190"/>
      <c r="GQ5" s="190"/>
      <c r="GR5" s="190"/>
      <c r="GS5" s="190"/>
      <c r="GT5" s="190"/>
      <c r="GU5" s="190"/>
      <c r="GV5" s="190"/>
      <c r="GW5" s="190"/>
      <c r="GX5" s="190"/>
      <c r="GY5" s="190"/>
      <c r="GZ5" s="190"/>
      <c r="HA5" s="190"/>
      <c r="HB5" s="190"/>
      <c r="HC5" s="190"/>
      <c r="HD5" s="190"/>
      <c r="HE5" s="190"/>
      <c r="HF5" s="190"/>
    </row>
    <row r="6" spans="1:214" ht="30" customHeight="1" x14ac:dyDescent="0.2">
      <c r="A6" s="325"/>
      <c r="B6" s="325"/>
      <c r="C6" s="327"/>
      <c r="D6" s="327"/>
      <c r="E6" s="328"/>
      <c r="F6" s="326"/>
      <c r="G6" s="328" t="s">
        <v>27</v>
      </c>
      <c r="H6" s="325" t="s">
        <v>28</v>
      </c>
      <c r="I6" s="325"/>
      <c r="J6" s="326"/>
      <c r="K6" s="326"/>
      <c r="L6" s="326"/>
      <c r="M6" s="206" t="s">
        <v>29</v>
      </c>
      <c r="N6" s="326" t="s">
        <v>12</v>
      </c>
      <c r="O6" s="206" t="s">
        <v>29</v>
      </c>
      <c r="P6" s="326" t="s">
        <v>12</v>
      </c>
      <c r="Q6" s="191"/>
      <c r="R6" s="192"/>
      <c r="S6" s="192"/>
      <c r="T6" s="192"/>
      <c r="U6" s="192"/>
      <c r="V6" s="192"/>
      <c r="W6" s="192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0"/>
      <c r="CB6" s="190"/>
      <c r="CC6" s="190"/>
      <c r="CD6" s="190"/>
      <c r="CE6" s="190"/>
      <c r="CF6" s="190"/>
      <c r="CG6" s="190"/>
      <c r="CH6" s="190"/>
      <c r="CI6" s="190"/>
      <c r="CJ6" s="190"/>
      <c r="CK6" s="190"/>
      <c r="CL6" s="190"/>
      <c r="CM6" s="190"/>
      <c r="CN6" s="190"/>
      <c r="CO6" s="190"/>
      <c r="CP6" s="190"/>
      <c r="CQ6" s="190"/>
      <c r="CR6" s="190"/>
      <c r="CS6" s="190"/>
      <c r="CT6" s="190"/>
      <c r="CU6" s="190"/>
      <c r="CV6" s="190"/>
      <c r="CW6" s="190"/>
      <c r="CX6" s="190"/>
      <c r="CY6" s="190"/>
      <c r="CZ6" s="190"/>
      <c r="DA6" s="190"/>
      <c r="DB6" s="190"/>
      <c r="DC6" s="190"/>
      <c r="DD6" s="190"/>
      <c r="DE6" s="190"/>
      <c r="DF6" s="190"/>
      <c r="DG6" s="190"/>
      <c r="DH6" s="190"/>
      <c r="DI6" s="190"/>
      <c r="DJ6" s="190"/>
      <c r="DK6" s="190"/>
      <c r="DL6" s="190"/>
      <c r="DM6" s="190"/>
      <c r="DN6" s="190"/>
      <c r="DO6" s="190"/>
      <c r="DP6" s="190"/>
      <c r="DQ6" s="190"/>
      <c r="DR6" s="190"/>
      <c r="DS6" s="190"/>
      <c r="DT6" s="190"/>
      <c r="DU6" s="190"/>
      <c r="DV6" s="190"/>
      <c r="DW6" s="190"/>
      <c r="DX6" s="190"/>
      <c r="DY6" s="190"/>
      <c r="DZ6" s="190"/>
      <c r="EA6" s="190"/>
      <c r="EB6" s="190"/>
      <c r="EC6" s="190"/>
      <c r="ED6" s="190"/>
      <c r="EE6" s="190"/>
      <c r="EF6" s="190"/>
      <c r="EG6" s="190"/>
      <c r="EH6" s="190"/>
      <c r="EI6" s="190"/>
      <c r="EJ6" s="190"/>
      <c r="EK6" s="190"/>
      <c r="EL6" s="190"/>
      <c r="EM6" s="190"/>
      <c r="EN6" s="190"/>
      <c r="EO6" s="190"/>
      <c r="EP6" s="190"/>
      <c r="EQ6" s="190"/>
      <c r="ER6" s="190"/>
      <c r="ES6" s="190"/>
      <c r="ET6" s="190"/>
      <c r="EU6" s="190"/>
      <c r="EV6" s="190"/>
      <c r="EW6" s="190"/>
      <c r="EX6" s="190"/>
      <c r="EY6" s="190"/>
      <c r="EZ6" s="190"/>
      <c r="FA6" s="190"/>
      <c r="FB6" s="190"/>
      <c r="FC6" s="190"/>
      <c r="FD6" s="190"/>
      <c r="FE6" s="190"/>
      <c r="FF6" s="190"/>
      <c r="FG6" s="190"/>
      <c r="FH6" s="190"/>
      <c r="FI6" s="190"/>
      <c r="FJ6" s="190"/>
      <c r="FK6" s="190"/>
      <c r="FL6" s="190"/>
      <c r="FM6" s="190"/>
      <c r="FN6" s="190"/>
      <c r="FO6" s="190"/>
      <c r="FP6" s="190"/>
      <c r="FQ6" s="190"/>
      <c r="FR6" s="190"/>
      <c r="FS6" s="190"/>
      <c r="FT6" s="190"/>
      <c r="FU6" s="190"/>
      <c r="FV6" s="190"/>
      <c r="FW6" s="190"/>
      <c r="FX6" s="190"/>
      <c r="FY6" s="190"/>
      <c r="FZ6" s="190"/>
      <c r="GA6" s="190"/>
      <c r="GB6" s="190"/>
      <c r="GC6" s="190"/>
      <c r="GD6" s="190"/>
      <c r="GE6" s="190"/>
      <c r="GF6" s="190"/>
      <c r="GG6" s="190"/>
      <c r="GH6" s="190"/>
      <c r="GI6" s="190"/>
      <c r="GJ6" s="190"/>
      <c r="GK6" s="190"/>
      <c r="GL6" s="190"/>
      <c r="GM6" s="190"/>
      <c r="GN6" s="190"/>
      <c r="GO6" s="190"/>
      <c r="GP6" s="190"/>
      <c r="GQ6" s="190"/>
      <c r="GR6" s="190"/>
      <c r="GS6" s="190"/>
      <c r="GT6" s="190"/>
      <c r="GU6" s="190"/>
      <c r="GV6" s="190"/>
      <c r="GW6" s="190"/>
      <c r="GX6" s="190"/>
      <c r="GY6" s="190"/>
      <c r="GZ6" s="190"/>
      <c r="HA6" s="190"/>
      <c r="HB6" s="190"/>
      <c r="HC6" s="190"/>
      <c r="HD6" s="190"/>
      <c r="HE6" s="190"/>
      <c r="HF6" s="190"/>
    </row>
    <row r="7" spans="1:214" ht="87.75" customHeight="1" x14ac:dyDescent="0.2">
      <c r="A7" s="325"/>
      <c r="B7" s="325"/>
      <c r="C7" s="327"/>
      <c r="D7" s="327"/>
      <c r="E7" s="328"/>
      <c r="F7" s="326"/>
      <c r="G7" s="328"/>
      <c r="H7" s="193" t="s">
        <v>30</v>
      </c>
      <c r="I7" s="193" t="s">
        <v>31</v>
      </c>
      <c r="J7" s="326"/>
      <c r="K7" s="326"/>
      <c r="L7" s="326"/>
      <c r="M7" s="206">
        <v>17</v>
      </c>
      <c r="N7" s="326"/>
      <c r="O7" s="206">
        <v>24</v>
      </c>
      <c r="P7" s="326"/>
      <c r="Q7" s="194" t="e">
        <f>#REF!+#REF!+M7+O7+#REF!+#REF!+#REF!+#REF!</f>
        <v>#REF!</v>
      </c>
      <c r="R7" s="192" t="e">
        <f>36*Q7</f>
        <v>#REF!</v>
      </c>
      <c r="S7" s="192"/>
      <c r="T7" s="192"/>
      <c r="U7" s="192"/>
      <c r="V7" s="192"/>
      <c r="W7" s="192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0"/>
      <c r="BX7" s="190"/>
      <c r="BY7" s="190"/>
      <c r="BZ7" s="190"/>
      <c r="CA7" s="190"/>
      <c r="CB7" s="190"/>
      <c r="CC7" s="190"/>
      <c r="CD7" s="190"/>
      <c r="CE7" s="190"/>
      <c r="CF7" s="190"/>
      <c r="CG7" s="190"/>
      <c r="CH7" s="190"/>
      <c r="CI7" s="190"/>
      <c r="CJ7" s="190"/>
      <c r="CK7" s="190"/>
      <c r="CL7" s="190"/>
      <c r="CM7" s="190"/>
      <c r="CN7" s="190"/>
      <c r="CO7" s="190"/>
      <c r="CP7" s="190"/>
      <c r="CQ7" s="190"/>
      <c r="CR7" s="190"/>
      <c r="CS7" s="190"/>
      <c r="CT7" s="190"/>
      <c r="CU7" s="190"/>
      <c r="CV7" s="190"/>
      <c r="CW7" s="190"/>
      <c r="CX7" s="190"/>
      <c r="CY7" s="190"/>
      <c r="CZ7" s="190"/>
      <c r="DA7" s="190"/>
      <c r="DB7" s="190"/>
      <c r="DC7" s="190"/>
      <c r="DD7" s="190"/>
      <c r="DE7" s="190"/>
      <c r="DF7" s="190"/>
      <c r="DG7" s="190"/>
      <c r="DH7" s="190"/>
      <c r="DI7" s="190"/>
      <c r="DJ7" s="190"/>
      <c r="DK7" s="190"/>
      <c r="DL7" s="190"/>
      <c r="DM7" s="190"/>
      <c r="DN7" s="190"/>
      <c r="DO7" s="190"/>
      <c r="DP7" s="190"/>
      <c r="DQ7" s="190"/>
      <c r="DR7" s="190"/>
      <c r="DS7" s="190"/>
      <c r="DT7" s="190"/>
      <c r="DU7" s="190"/>
      <c r="DV7" s="190"/>
      <c r="DW7" s="190"/>
      <c r="DX7" s="190"/>
      <c r="DY7" s="190"/>
      <c r="DZ7" s="190"/>
      <c r="EA7" s="190"/>
      <c r="EB7" s="190"/>
      <c r="EC7" s="190"/>
      <c r="ED7" s="190"/>
      <c r="EE7" s="190"/>
      <c r="EF7" s="190"/>
      <c r="EG7" s="190"/>
      <c r="EH7" s="190"/>
      <c r="EI7" s="190"/>
      <c r="EJ7" s="190"/>
      <c r="EK7" s="190"/>
      <c r="EL7" s="190"/>
      <c r="EM7" s="190"/>
      <c r="EN7" s="190"/>
      <c r="EO7" s="190"/>
      <c r="EP7" s="190"/>
      <c r="EQ7" s="190"/>
      <c r="ER7" s="190"/>
      <c r="ES7" s="190"/>
      <c r="ET7" s="190"/>
      <c r="EU7" s="190"/>
      <c r="EV7" s="190"/>
      <c r="EW7" s="190"/>
      <c r="EX7" s="190"/>
      <c r="EY7" s="190"/>
      <c r="EZ7" s="190"/>
      <c r="FA7" s="190"/>
      <c r="FB7" s="190"/>
      <c r="FC7" s="190"/>
      <c r="FD7" s="190"/>
      <c r="FE7" s="190"/>
      <c r="FF7" s="190"/>
      <c r="FG7" s="190"/>
      <c r="FH7" s="190"/>
      <c r="FI7" s="190"/>
      <c r="FJ7" s="190"/>
      <c r="FK7" s="190"/>
      <c r="FL7" s="190"/>
      <c r="FM7" s="190"/>
      <c r="FN7" s="190"/>
      <c r="FO7" s="190"/>
      <c r="FP7" s="190"/>
      <c r="FQ7" s="190"/>
      <c r="FR7" s="190"/>
      <c r="FS7" s="190"/>
      <c r="FT7" s="190"/>
      <c r="FU7" s="190"/>
      <c r="FV7" s="190"/>
      <c r="FW7" s="190"/>
      <c r="FX7" s="190"/>
      <c r="FY7" s="190"/>
      <c r="FZ7" s="190"/>
      <c r="GA7" s="190"/>
      <c r="GB7" s="190"/>
      <c r="GC7" s="190"/>
      <c r="GD7" s="190"/>
      <c r="GE7" s="190"/>
      <c r="GF7" s="190"/>
      <c r="GG7" s="190"/>
      <c r="GH7" s="190"/>
      <c r="GI7" s="190"/>
      <c r="GJ7" s="190"/>
      <c r="GK7" s="190"/>
      <c r="GL7" s="190"/>
      <c r="GM7" s="190"/>
      <c r="GN7" s="190"/>
      <c r="GO7" s="190"/>
      <c r="GP7" s="190"/>
      <c r="GQ7" s="190"/>
      <c r="GR7" s="190"/>
      <c r="GS7" s="190"/>
      <c r="GT7" s="190"/>
      <c r="GU7" s="190"/>
      <c r="GV7" s="190"/>
      <c r="GW7" s="190"/>
      <c r="GX7" s="190"/>
      <c r="GY7" s="190"/>
      <c r="GZ7" s="190"/>
      <c r="HA7" s="190"/>
      <c r="HB7" s="190"/>
      <c r="HC7" s="190"/>
      <c r="HD7" s="190"/>
      <c r="HE7" s="190"/>
      <c r="HF7" s="190"/>
    </row>
    <row r="8" spans="1:214" x14ac:dyDescent="0.2">
      <c r="A8" s="195" t="s">
        <v>122</v>
      </c>
      <c r="B8" s="196" t="s">
        <v>33</v>
      </c>
      <c r="C8" s="229" t="s">
        <v>34</v>
      </c>
      <c r="D8" s="229"/>
      <c r="E8" s="197">
        <f t="shared" ref="E8:E13" si="0">F8+G8</f>
        <v>188</v>
      </c>
      <c r="F8" s="198"/>
      <c r="G8" s="199">
        <f t="shared" ref="G8:G13" si="1">SUM(H8:L8)</f>
        <v>188</v>
      </c>
      <c r="H8" s="200">
        <v>188</v>
      </c>
      <c r="I8" s="201"/>
      <c r="J8" s="202"/>
      <c r="K8" s="203"/>
      <c r="L8" s="203"/>
      <c r="M8" s="217">
        <v>68</v>
      </c>
      <c r="N8" s="217"/>
      <c r="O8" s="217"/>
      <c r="P8" s="217"/>
      <c r="Q8" s="194">
        <f t="shared" ref="Q8:Q28" si="2">SUM(M8:P8)</f>
        <v>68</v>
      </c>
      <c r="R8" s="204">
        <f>G8+F8</f>
        <v>188</v>
      </c>
      <c r="S8" s="192" t="str">
        <f t="shared" ref="S8:S15" si="3">IF(Q8=R8,0,"ОШИБКА")</f>
        <v>ОШИБКА</v>
      </c>
      <c r="T8" s="192"/>
      <c r="U8" s="192"/>
      <c r="V8" s="192"/>
      <c r="W8" s="192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  <c r="CK8" s="190"/>
      <c r="CL8" s="190"/>
      <c r="CM8" s="190"/>
      <c r="CN8" s="190"/>
      <c r="CO8" s="190"/>
      <c r="CP8" s="190"/>
      <c r="CQ8" s="190"/>
      <c r="CR8" s="190"/>
      <c r="CS8" s="190"/>
      <c r="CT8" s="190"/>
      <c r="CU8" s="190"/>
      <c r="CV8" s="190"/>
      <c r="CW8" s="190"/>
      <c r="CX8" s="190"/>
      <c r="CY8" s="190"/>
      <c r="CZ8" s="190"/>
      <c r="DA8" s="190"/>
      <c r="DB8" s="190"/>
      <c r="DC8" s="190"/>
      <c r="DD8" s="190"/>
      <c r="DE8" s="190"/>
      <c r="DF8" s="190"/>
      <c r="DG8" s="190"/>
      <c r="DH8" s="190"/>
      <c r="DI8" s="190"/>
      <c r="DJ8" s="190"/>
      <c r="DK8" s="190"/>
      <c r="DL8" s="190"/>
      <c r="DM8" s="190"/>
      <c r="DN8" s="190"/>
      <c r="DO8" s="190"/>
      <c r="DP8" s="190"/>
      <c r="DQ8" s="190"/>
      <c r="DR8" s="190"/>
      <c r="DS8" s="190"/>
      <c r="DT8" s="190"/>
      <c r="DU8" s="190"/>
      <c r="DV8" s="190"/>
      <c r="DW8" s="190"/>
      <c r="DX8" s="190"/>
      <c r="DY8" s="190"/>
      <c r="DZ8" s="190"/>
      <c r="EA8" s="190"/>
      <c r="EB8" s="190"/>
      <c r="EC8" s="190"/>
      <c r="ED8" s="190"/>
      <c r="EE8" s="190"/>
      <c r="EF8" s="190"/>
      <c r="EG8" s="190"/>
      <c r="EH8" s="190"/>
      <c r="EI8" s="190"/>
      <c r="EJ8" s="190"/>
      <c r="EK8" s="190"/>
      <c r="EL8" s="190"/>
      <c r="EM8" s="190"/>
      <c r="EN8" s="190"/>
      <c r="EO8" s="190"/>
      <c r="EP8" s="190"/>
      <c r="EQ8" s="190"/>
      <c r="ER8" s="190"/>
      <c r="ES8" s="190"/>
      <c r="ET8" s="190"/>
      <c r="EU8" s="190"/>
      <c r="EV8" s="190"/>
      <c r="EW8" s="190"/>
      <c r="EX8" s="190"/>
      <c r="EY8" s="190"/>
      <c r="EZ8" s="190"/>
      <c r="FA8" s="190"/>
      <c r="FB8" s="190"/>
      <c r="FC8" s="190"/>
      <c r="FD8" s="190"/>
      <c r="FE8" s="190"/>
      <c r="FF8" s="190"/>
      <c r="FG8" s="190"/>
      <c r="FH8" s="190"/>
      <c r="FI8" s="190"/>
      <c r="FJ8" s="190"/>
      <c r="FK8" s="190"/>
      <c r="FL8" s="190"/>
      <c r="FM8" s="190"/>
      <c r="FN8" s="190"/>
      <c r="FO8" s="190"/>
      <c r="FP8" s="190"/>
      <c r="FQ8" s="190"/>
      <c r="FR8" s="190"/>
      <c r="FS8" s="190"/>
      <c r="FT8" s="190"/>
      <c r="FU8" s="190"/>
      <c r="FV8" s="190"/>
      <c r="FW8" s="190"/>
      <c r="FX8" s="190"/>
      <c r="FY8" s="190"/>
      <c r="FZ8" s="190"/>
      <c r="GA8" s="190"/>
      <c r="GB8" s="190"/>
      <c r="GC8" s="190"/>
      <c r="GD8" s="190"/>
      <c r="GE8" s="190"/>
      <c r="GF8" s="190"/>
      <c r="GG8" s="190"/>
      <c r="GH8" s="190"/>
      <c r="GI8" s="190"/>
      <c r="GJ8" s="190"/>
      <c r="GK8" s="190"/>
      <c r="GL8" s="190"/>
      <c r="GM8" s="190"/>
      <c r="GN8" s="190"/>
      <c r="GO8" s="190"/>
      <c r="GP8" s="190"/>
      <c r="GQ8" s="190"/>
      <c r="GR8" s="190"/>
      <c r="GS8" s="190"/>
      <c r="GT8" s="190"/>
      <c r="GU8" s="190"/>
      <c r="GV8" s="190"/>
      <c r="GW8" s="190"/>
      <c r="GX8" s="190"/>
      <c r="GY8" s="190"/>
      <c r="GZ8" s="190"/>
      <c r="HA8" s="190"/>
      <c r="HB8" s="190"/>
      <c r="HC8" s="190"/>
      <c r="HD8" s="190"/>
      <c r="HE8" s="190"/>
      <c r="HF8" s="190"/>
    </row>
    <row r="9" spans="1:214" x14ac:dyDescent="0.2">
      <c r="A9" s="195" t="s">
        <v>123</v>
      </c>
      <c r="B9" s="196" t="s">
        <v>35</v>
      </c>
      <c r="C9" s="229" t="s">
        <v>34</v>
      </c>
      <c r="D9" s="230"/>
      <c r="E9" s="197">
        <f t="shared" si="0"/>
        <v>188</v>
      </c>
      <c r="F9" s="198"/>
      <c r="G9" s="199">
        <f t="shared" si="1"/>
        <v>188</v>
      </c>
      <c r="H9" s="200">
        <v>8</v>
      </c>
      <c r="I9" s="205">
        <v>180</v>
      </c>
      <c r="J9" s="206"/>
      <c r="K9" s="195"/>
      <c r="L9" s="195"/>
      <c r="M9" s="217">
        <v>66</v>
      </c>
      <c r="N9" s="217"/>
      <c r="O9" s="217"/>
      <c r="P9" s="217"/>
      <c r="Q9" s="194">
        <f t="shared" si="2"/>
        <v>66</v>
      </c>
      <c r="R9" s="204">
        <f>G9+F9</f>
        <v>188</v>
      </c>
      <c r="S9" s="192" t="str">
        <f t="shared" si="3"/>
        <v>ОШИБКА</v>
      </c>
      <c r="T9" s="192"/>
      <c r="U9" s="192"/>
      <c r="V9" s="192"/>
      <c r="W9" s="192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190"/>
      <c r="BN9" s="190"/>
      <c r="BO9" s="190"/>
      <c r="BP9" s="190"/>
      <c r="BQ9" s="190"/>
      <c r="BR9" s="190"/>
      <c r="BS9" s="190"/>
      <c r="BT9" s="190"/>
      <c r="BU9" s="190"/>
      <c r="BV9" s="190"/>
      <c r="BW9" s="190"/>
      <c r="BX9" s="190"/>
      <c r="BY9" s="190"/>
      <c r="BZ9" s="190"/>
      <c r="CA9" s="190"/>
      <c r="CB9" s="190"/>
      <c r="CC9" s="190"/>
      <c r="CD9" s="190"/>
      <c r="CE9" s="190"/>
      <c r="CF9" s="190"/>
      <c r="CG9" s="190"/>
      <c r="CH9" s="190"/>
      <c r="CI9" s="190"/>
      <c r="CJ9" s="190"/>
      <c r="CK9" s="190"/>
      <c r="CL9" s="190"/>
      <c r="CM9" s="190"/>
      <c r="CN9" s="190"/>
      <c r="CO9" s="190"/>
      <c r="CP9" s="190"/>
      <c r="CQ9" s="190"/>
      <c r="CR9" s="190"/>
      <c r="CS9" s="190"/>
      <c r="CT9" s="190"/>
      <c r="CU9" s="190"/>
      <c r="CV9" s="190"/>
      <c r="CW9" s="190"/>
      <c r="CX9" s="190"/>
      <c r="CY9" s="190"/>
      <c r="CZ9" s="190"/>
      <c r="DA9" s="190"/>
      <c r="DB9" s="190"/>
      <c r="DC9" s="190"/>
      <c r="DD9" s="190"/>
      <c r="DE9" s="190"/>
      <c r="DF9" s="190"/>
      <c r="DG9" s="190"/>
      <c r="DH9" s="190"/>
      <c r="DI9" s="190"/>
      <c r="DJ9" s="190"/>
      <c r="DK9" s="190"/>
      <c r="DL9" s="190"/>
      <c r="DM9" s="190"/>
      <c r="DN9" s="190"/>
      <c r="DO9" s="190"/>
      <c r="DP9" s="190"/>
      <c r="DQ9" s="190"/>
      <c r="DR9" s="190"/>
      <c r="DS9" s="190"/>
      <c r="DT9" s="190"/>
      <c r="DU9" s="190"/>
      <c r="DV9" s="190"/>
      <c r="DW9" s="190"/>
      <c r="DX9" s="190"/>
      <c r="DY9" s="190"/>
      <c r="DZ9" s="190"/>
      <c r="EA9" s="190"/>
      <c r="EB9" s="190"/>
      <c r="EC9" s="190"/>
      <c r="ED9" s="190"/>
      <c r="EE9" s="190"/>
      <c r="EF9" s="190"/>
      <c r="EG9" s="190"/>
      <c r="EH9" s="190"/>
      <c r="EI9" s="190"/>
      <c r="EJ9" s="190"/>
      <c r="EK9" s="190"/>
      <c r="EL9" s="190"/>
      <c r="EM9" s="190"/>
      <c r="EN9" s="190"/>
      <c r="EO9" s="190"/>
      <c r="EP9" s="190"/>
      <c r="EQ9" s="190"/>
      <c r="ER9" s="190"/>
      <c r="ES9" s="190"/>
      <c r="ET9" s="190"/>
      <c r="EU9" s="190"/>
      <c r="EV9" s="190"/>
      <c r="EW9" s="190"/>
      <c r="EX9" s="190"/>
      <c r="EY9" s="190"/>
      <c r="EZ9" s="190"/>
      <c r="FA9" s="190"/>
      <c r="FB9" s="190"/>
      <c r="FC9" s="190"/>
      <c r="FD9" s="190"/>
      <c r="FE9" s="190"/>
      <c r="FF9" s="190"/>
      <c r="FG9" s="190"/>
      <c r="FH9" s="190"/>
      <c r="FI9" s="190"/>
      <c r="FJ9" s="190"/>
      <c r="FK9" s="190"/>
      <c r="FL9" s="190"/>
      <c r="FM9" s="190"/>
      <c r="FN9" s="190"/>
      <c r="FO9" s="190"/>
      <c r="FP9" s="190"/>
      <c r="FQ9" s="190"/>
      <c r="FR9" s="190"/>
      <c r="FS9" s="190"/>
      <c r="FT9" s="190"/>
      <c r="FU9" s="190"/>
      <c r="FV9" s="190"/>
      <c r="FW9" s="190"/>
      <c r="FX9" s="190"/>
      <c r="FY9" s="190"/>
      <c r="FZ9" s="190"/>
      <c r="GA9" s="190"/>
      <c r="GB9" s="190"/>
      <c r="GC9" s="190"/>
      <c r="GD9" s="190"/>
      <c r="GE9" s="190"/>
      <c r="GF9" s="190"/>
      <c r="GG9" s="190"/>
      <c r="GH9" s="190"/>
      <c r="GI9" s="190"/>
      <c r="GJ9" s="190"/>
      <c r="GK9" s="190"/>
      <c r="GL9" s="190"/>
      <c r="GM9" s="190"/>
      <c r="GN9" s="190"/>
      <c r="GO9" s="190"/>
      <c r="GP9" s="190"/>
      <c r="GQ9" s="190"/>
      <c r="GR9" s="190"/>
      <c r="GS9" s="190"/>
      <c r="GT9" s="190"/>
      <c r="GU9" s="190"/>
      <c r="GV9" s="190"/>
      <c r="GW9" s="190"/>
      <c r="GX9" s="190"/>
      <c r="GY9" s="190"/>
      <c r="GZ9" s="190"/>
      <c r="HA9" s="190"/>
      <c r="HB9" s="190"/>
      <c r="HC9" s="190"/>
      <c r="HD9" s="190"/>
      <c r="HE9" s="190"/>
      <c r="HF9" s="190"/>
    </row>
    <row r="10" spans="1:214" x14ac:dyDescent="0.2">
      <c r="A10" s="195" t="s">
        <v>124</v>
      </c>
      <c r="B10" s="196" t="s">
        <v>36</v>
      </c>
      <c r="C10" s="230"/>
      <c r="D10" s="230" t="s">
        <v>105</v>
      </c>
      <c r="E10" s="197">
        <f t="shared" si="0"/>
        <v>348</v>
      </c>
      <c r="F10" s="198"/>
      <c r="G10" s="199">
        <f t="shared" si="1"/>
        <v>348</v>
      </c>
      <c r="H10" s="200">
        <v>286</v>
      </c>
      <c r="I10" s="205">
        <v>54</v>
      </c>
      <c r="J10" s="206"/>
      <c r="K10" s="203">
        <v>2</v>
      </c>
      <c r="L10" s="195">
        <v>6</v>
      </c>
      <c r="M10" s="217">
        <v>52</v>
      </c>
      <c r="N10" s="217"/>
      <c r="O10" s="217">
        <v>72</v>
      </c>
      <c r="P10" s="217"/>
      <c r="Q10" s="194">
        <f t="shared" si="2"/>
        <v>124</v>
      </c>
      <c r="R10" s="204">
        <f>G10+F10</f>
        <v>348</v>
      </c>
      <c r="S10" s="192" t="str">
        <f t="shared" si="3"/>
        <v>ОШИБКА</v>
      </c>
      <c r="T10" s="192"/>
      <c r="U10" s="192"/>
      <c r="V10" s="192"/>
      <c r="W10" s="192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190"/>
      <c r="BS10" s="190"/>
      <c r="BT10" s="190"/>
      <c r="BU10" s="190"/>
      <c r="BV10" s="190"/>
      <c r="BW10" s="190"/>
      <c r="BX10" s="190"/>
      <c r="BY10" s="190"/>
      <c r="BZ10" s="190"/>
      <c r="CA10" s="190"/>
      <c r="CB10" s="190"/>
      <c r="CC10" s="190"/>
      <c r="CD10" s="190"/>
      <c r="CE10" s="190"/>
      <c r="CF10" s="190"/>
      <c r="CG10" s="190"/>
      <c r="CH10" s="190"/>
      <c r="CI10" s="190"/>
      <c r="CJ10" s="190"/>
      <c r="CK10" s="190"/>
      <c r="CL10" s="190"/>
      <c r="CM10" s="190"/>
      <c r="CN10" s="190"/>
      <c r="CO10" s="190"/>
      <c r="CP10" s="190"/>
      <c r="CQ10" s="190"/>
      <c r="CR10" s="190"/>
      <c r="CS10" s="190"/>
      <c r="CT10" s="190"/>
      <c r="CU10" s="190"/>
      <c r="CV10" s="190"/>
      <c r="CW10" s="190"/>
      <c r="CX10" s="190"/>
      <c r="CY10" s="190"/>
      <c r="CZ10" s="190"/>
      <c r="DA10" s="190"/>
      <c r="DB10" s="190"/>
      <c r="DC10" s="190"/>
      <c r="DD10" s="190"/>
      <c r="DE10" s="190"/>
      <c r="DF10" s="190"/>
      <c r="DG10" s="190"/>
      <c r="DH10" s="190"/>
      <c r="DI10" s="190"/>
      <c r="DJ10" s="190"/>
      <c r="DK10" s="190"/>
      <c r="DL10" s="190"/>
      <c r="DM10" s="190"/>
      <c r="DN10" s="190"/>
      <c r="DO10" s="190"/>
      <c r="DP10" s="190"/>
      <c r="DQ10" s="190"/>
      <c r="DR10" s="190"/>
      <c r="DS10" s="190"/>
      <c r="DT10" s="190"/>
      <c r="DU10" s="190"/>
      <c r="DV10" s="190"/>
      <c r="DW10" s="190"/>
      <c r="DX10" s="190"/>
      <c r="DY10" s="190"/>
      <c r="DZ10" s="190"/>
      <c r="EA10" s="190"/>
      <c r="EB10" s="190"/>
      <c r="EC10" s="190"/>
      <c r="ED10" s="190"/>
      <c r="EE10" s="190"/>
      <c r="EF10" s="190"/>
      <c r="EG10" s="190"/>
      <c r="EH10" s="190"/>
      <c r="EI10" s="190"/>
      <c r="EJ10" s="190"/>
      <c r="EK10" s="190"/>
      <c r="EL10" s="190"/>
      <c r="EM10" s="190"/>
      <c r="EN10" s="190"/>
      <c r="EO10" s="190"/>
      <c r="EP10" s="190"/>
      <c r="EQ10" s="190"/>
      <c r="ER10" s="190"/>
      <c r="ES10" s="190"/>
      <c r="ET10" s="190"/>
      <c r="EU10" s="190"/>
      <c r="EV10" s="190"/>
      <c r="EW10" s="190"/>
      <c r="EX10" s="190"/>
      <c r="EY10" s="190"/>
      <c r="EZ10" s="190"/>
      <c r="FA10" s="190"/>
      <c r="FB10" s="190"/>
      <c r="FC10" s="190"/>
      <c r="FD10" s="190"/>
      <c r="FE10" s="190"/>
      <c r="FF10" s="190"/>
      <c r="FG10" s="190"/>
      <c r="FH10" s="190"/>
      <c r="FI10" s="190"/>
      <c r="FJ10" s="190"/>
      <c r="FK10" s="190"/>
      <c r="FL10" s="190"/>
      <c r="FM10" s="190"/>
      <c r="FN10" s="190"/>
      <c r="FO10" s="190"/>
      <c r="FP10" s="190"/>
      <c r="FQ10" s="190"/>
      <c r="FR10" s="190"/>
      <c r="FS10" s="190"/>
      <c r="FT10" s="190"/>
      <c r="FU10" s="190"/>
      <c r="FV10" s="190"/>
      <c r="FW10" s="190"/>
      <c r="FX10" s="190"/>
      <c r="FY10" s="190"/>
      <c r="FZ10" s="190"/>
      <c r="GA10" s="190"/>
      <c r="GB10" s="190"/>
      <c r="GC10" s="190"/>
      <c r="GD10" s="190"/>
      <c r="GE10" s="190"/>
      <c r="GF10" s="190"/>
      <c r="GG10" s="190"/>
      <c r="GH10" s="190"/>
      <c r="GI10" s="190"/>
      <c r="GJ10" s="190"/>
      <c r="GK10" s="190"/>
      <c r="GL10" s="190"/>
      <c r="GM10" s="190"/>
      <c r="GN10" s="190"/>
      <c r="GO10" s="190"/>
      <c r="GP10" s="190"/>
      <c r="GQ10" s="190"/>
      <c r="GR10" s="190"/>
      <c r="GS10" s="190"/>
      <c r="GT10" s="190"/>
      <c r="GU10" s="190"/>
      <c r="GV10" s="190"/>
      <c r="GW10" s="190"/>
      <c r="GX10" s="190"/>
      <c r="GY10" s="190"/>
      <c r="GZ10" s="190"/>
      <c r="HA10" s="190"/>
      <c r="HB10" s="190"/>
      <c r="HC10" s="190"/>
      <c r="HD10" s="190"/>
      <c r="HE10" s="190"/>
      <c r="HF10" s="190"/>
    </row>
    <row r="11" spans="1:214" x14ac:dyDescent="0.2">
      <c r="A11" s="195" t="s">
        <v>125</v>
      </c>
      <c r="B11" s="196" t="s">
        <v>37</v>
      </c>
      <c r="C11" s="229"/>
      <c r="D11" s="230" t="s">
        <v>34</v>
      </c>
      <c r="E11" s="197">
        <f t="shared" si="0"/>
        <v>190</v>
      </c>
      <c r="F11" s="198"/>
      <c r="G11" s="199">
        <f t="shared" si="1"/>
        <v>190</v>
      </c>
      <c r="H11" s="200">
        <v>190</v>
      </c>
      <c r="I11" s="205"/>
      <c r="J11" s="206"/>
      <c r="K11" s="203"/>
      <c r="L11" s="195"/>
      <c r="M11" s="217">
        <v>34</v>
      </c>
      <c r="N11" s="217"/>
      <c r="O11" s="217">
        <v>36</v>
      </c>
      <c r="P11" s="217"/>
      <c r="Q11" s="194">
        <f t="shared" si="2"/>
        <v>70</v>
      </c>
      <c r="R11" s="204">
        <f>G11+F11</f>
        <v>190</v>
      </c>
      <c r="S11" s="192" t="str">
        <f t="shared" si="3"/>
        <v>ОШИБКА</v>
      </c>
      <c r="T11" s="192"/>
      <c r="U11" s="192"/>
      <c r="V11" s="192"/>
      <c r="W11" s="192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0"/>
      <c r="BL11" s="190"/>
      <c r="BM11" s="190"/>
      <c r="BN11" s="190"/>
      <c r="BO11" s="190"/>
      <c r="BP11" s="190"/>
      <c r="BQ11" s="190"/>
      <c r="BR11" s="190"/>
      <c r="BS11" s="190"/>
      <c r="BT11" s="190"/>
      <c r="BU11" s="190"/>
      <c r="BV11" s="190"/>
      <c r="BW11" s="190"/>
      <c r="BX11" s="190"/>
      <c r="BY11" s="190"/>
      <c r="BZ11" s="190"/>
      <c r="CA11" s="190"/>
      <c r="CB11" s="190"/>
      <c r="CC11" s="190"/>
      <c r="CD11" s="190"/>
      <c r="CE11" s="190"/>
      <c r="CF11" s="190"/>
      <c r="CG11" s="190"/>
      <c r="CH11" s="190"/>
      <c r="CI11" s="190"/>
      <c r="CJ11" s="190"/>
      <c r="CK11" s="190"/>
      <c r="CL11" s="190"/>
      <c r="CM11" s="190"/>
      <c r="CN11" s="190"/>
      <c r="CO11" s="190"/>
      <c r="CP11" s="190"/>
      <c r="CQ11" s="190"/>
      <c r="CR11" s="190"/>
      <c r="CS11" s="190"/>
      <c r="CT11" s="190"/>
      <c r="CU11" s="190"/>
      <c r="CV11" s="190"/>
      <c r="CW11" s="190"/>
      <c r="CX11" s="190"/>
      <c r="CY11" s="190"/>
      <c r="CZ11" s="190"/>
      <c r="DA11" s="190"/>
      <c r="DB11" s="190"/>
      <c r="DC11" s="190"/>
      <c r="DD11" s="190"/>
      <c r="DE11" s="190"/>
      <c r="DF11" s="190"/>
      <c r="DG11" s="190"/>
      <c r="DH11" s="190"/>
      <c r="DI11" s="190"/>
      <c r="DJ11" s="190"/>
      <c r="DK11" s="190"/>
      <c r="DL11" s="190"/>
      <c r="DM11" s="190"/>
      <c r="DN11" s="190"/>
      <c r="DO11" s="190"/>
      <c r="DP11" s="190"/>
      <c r="DQ11" s="190"/>
      <c r="DR11" s="190"/>
      <c r="DS11" s="190"/>
      <c r="DT11" s="190"/>
      <c r="DU11" s="190"/>
      <c r="DV11" s="190"/>
      <c r="DW11" s="190"/>
      <c r="DX11" s="190"/>
      <c r="DY11" s="190"/>
      <c r="DZ11" s="190"/>
      <c r="EA11" s="190"/>
      <c r="EB11" s="190"/>
      <c r="EC11" s="190"/>
      <c r="ED11" s="190"/>
      <c r="EE11" s="190"/>
      <c r="EF11" s="190"/>
      <c r="EG11" s="190"/>
      <c r="EH11" s="190"/>
      <c r="EI11" s="190"/>
      <c r="EJ11" s="190"/>
      <c r="EK11" s="190"/>
      <c r="EL11" s="190"/>
      <c r="EM11" s="190"/>
      <c r="EN11" s="190"/>
      <c r="EO11" s="190"/>
      <c r="EP11" s="190"/>
      <c r="EQ11" s="190"/>
      <c r="ER11" s="190"/>
      <c r="ES11" s="190"/>
      <c r="ET11" s="190"/>
      <c r="EU11" s="190"/>
      <c r="EV11" s="190"/>
      <c r="EW11" s="190"/>
      <c r="EX11" s="190"/>
      <c r="EY11" s="190"/>
      <c r="EZ11" s="190"/>
      <c r="FA11" s="190"/>
      <c r="FB11" s="190"/>
      <c r="FC11" s="190"/>
      <c r="FD11" s="190"/>
      <c r="FE11" s="190"/>
      <c r="FF11" s="190"/>
      <c r="FG11" s="190"/>
      <c r="FH11" s="190"/>
      <c r="FI11" s="190"/>
      <c r="FJ11" s="190"/>
      <c r="FK11" s="190"/>
      <c r="FL11" s="190"/>
      <c r="FM11" s="190"/>
      <c r="FN11" s="190"/>
      <c r="FO11" s="190"/>
      <c r="FP11" s="190"/>
      <c r="FQ11" s="190"/>
      <c r="FR11" s="190"/>
      <c r="FS11" s="190"/>
      <c r="FT11" s="190"/>
      <c r="FU11" s="190"/>
      <c r="FV11" s="190"/>
      <c r="FW11" s="190"/>
      <c r="FX11" s="190"/>
      <c r="FY11" s="190"/>
      <c r="FZ11" s="190"/>
      <c r="GA11" s="190"/>
      <c r="GB11" s="190"/>
      <c r="GC11" s="190"/>
      <c r="GD11" s="190"/>
      <c r="GE11" s="190"/>
      <c r="GF11" s="190"/>
      <c r="GG11" s="190"/>
      <c r="GH11" s="190"/>
      <c r="GI11" s="190"/>
      <c r="GJ11" s="190"/>
      <c r="GK11" s="190"/>
      <c r="GL11" s="190"/>
      <c r="GM11" s="190"/>
      <c r="GN11" s="190"/>
      <c r="GO11" s="190"/>
      <c r="GP11" s="190"/>
      <c r="GQ11" s="190"/>
      <c r="GR11" s="190"/>
      <c r="GS11" s="190"/>
      <c r="GT11" s="190"/>
      <c r="GU11" s="190"/>
      <c r="GV11" s="190"/>
      <c r="GW11" s="190"/>
      <c r="GX11" s="190"/>
      <c r="GY11" s="190"/>
      <c r="GZ11" s="190"/>
      <c r="HA11" s="190"/>
      <c r="HB11" s="190"/>
      <c r="HC11" s="190"/>
      <c r="HD11" s="190"/>
      <c r="HE11" s="190"/>
      <c r="HF11" s="190"/>
    </row>
    <row r="12" spans="1:214" x14ac:dyDescent="0.2">
      <c r="A12" s="195" t="s">
        <v>126</v>
      </c>
      <c r="B12" s="196" t="s">
        <v>38</v>
      </c>
      <c r="C12" s="230" t="s">
        <v>34</v>
      </c>
      <c r="D12" s="230"/>
      <c r="E12" s="197">
        <f t="shared" si="0"/>
        <v>174</v>
      </c>
      <c r="F12" s="198"/>
      <c r="G12" s="199">
        <f t="shared" si="1"/>
        <v>174</v>
      </c>
      <c r="H12" s="200">
        <v>6</v>
      </c>
      <c r="I12" s="205">
        <v>168</v>
      </c>
      <c r="J12" s="206"/>
      <c r="K12" s="203"/>
      <c r="L12" s="195"/>
      <c r="M12" s="217">
        <v>50</v>
      </c>
      <c r="N12" s="217"/>
      <c r="O12" s="217"/>
      <c r="P12" s="217"/>
      <c r="Q12" s="194">
        <f t="shared" si="2"/>
        <v>50</v>
      </c>
      <c r="R12" s="204">
        <f>G12+F12</f>
        <v>174</v>
      </c>
      <c r="S12" s="192" t="str">
        <f t="shared" si="3"/>
        <v>ОШИБКА</v>
      </c>
      <c r="T12" s="192"/>
      <c r="U12" s="192"/>
      <c r="V12" s="192"/>
      <c r="W12" s="192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/>
      <c r="BH12" s="190"/>
      <c r="BI12" s="190"/>
      <c r="BJ12" s="190"/>
      <c r="BK12" s="190"/>
      <c r="BL12" s="190"/>
      <c r="BM12" s="190"/>
      <c r="BN12" s="190"/>
      <c r="BO12" s="190"/>
      <c r="BP12" s="190"/>
      <c r="BQ12" s="190"/>
      <c r="BR12" s="190"/>
      <c r="BS12" s="190"/>
      <c r="BT12" s="190"/>
      <c r="BU12" s="190"/>
      <c r="BV12" s="190"/>
      <c r="BW12" s="190"/>
      <c r="BX12" s="190"/>
      <c r="BY12" s="190"/>
      <c r="BZ12" s="190"/>
      <c r="CA12" s="190"/>
      <c r="CB12" s="190"/>
      <c r="CC12" s="190"/>
      <c r="CD12" s="190"/>
      <c r="CE12" s="190"/>
      <c r="CF12" s="190"/>
      <c r="CG12" s="190"/>
      <c r="CH12" s="190"/>
      <c r="CI12" s="190"/>
      <c r="CJ12" s="190"/>
      <c r="CK12" s="190"/>
      <c r="CL12" s="190"/>
      <c r="CM12" s="190"/>
      <c r="CN12" s="190"/>
      <c r="CO12" s="190"/>
      <c r="CP12" s="190"/>
      <c r="CQ12" s="190"/>
      <c r="CR12" s="190"/>
      <c r="CS12" s="190"/>
      <c r="CT12" s="190"/>
      <c r="CU12" s="190"/>
      <c r="CV12" s="190"/>
      <c r="CW12" s="190"/>
      <c r="CX12" s="190"/>
      <c r="CY12" s="190"/>
      <c r="CZ12" s="190"/>
      <c r="DA12" s="190"/>
      <c r="DB12" s="190"/>
      <c r="DC12" s="190"/>
      <c r="DD12" s="190"/>
      <c r="DE12" s="190"/>
      <c r="DF12" s="190"/>
      <c r="DG12" s="190"/>
      <c r="DH12" s="190"/>
      <c r="DI12" s="190"/>
      <c r="DJ12" s="190"/>
      <c r="DK12" s="190"/>
      <c r="DL12" s="190"/>
      <c r="DM12" s="190"/>
      <c r="DN12" s="190"/>
      <c r="DO12" s="190"/>
      <c r="DP12" s="190"/>
      <c r="DQ12" s="190"/>
      <c r="DR12" s="190"/>
      <c r="DS12" s="190"/>
      <c r="DT12" s="190"/>
      <c r="DU12" s="190"/>
      <c r="DV12" s="190"/>
      <c r="DW12" s="190"/>
      <c r="DX12" s="190"/>
      <c r="DY12" s="190"/>
      <c r="DZ12" s="190"/>
      <c r="EA12" s="190"/>
      <c r="EB12" s="190"/>
      <c r="EC12" s="190"/>
      <c r="ED12" s="190"/>
      <c r="EE12" s="190"/>
      <c r="EF12" s="190"/>
      <c r="EG12" s="190"/>
      <c r="EH12" s="190"/>
      <c r="EI12" s="190"/>
      <c r="EJ12" s="190"/>
      <c r="EK12" s="190"/>
      <c r="EL12" s="190"/>
      <c r="EM12" s="190"/>
      <c r="EN12" s="190"/>
      <c r="EO12" s="190"/>
      <c r="EP12" s="190"/>
      <c r="EQ12" s="190"/>
      <c r="ER12" s="190"/>
      <c r="ES12" s="190"/>
      <c r="ET12" s="190"/>
      <c r="EU12" s="190"/>
      <c r="EV12" s="190"/>
      <c r="EW12" s="190"/>
      <c r="EX12" s="190"/>
      <c r="EY12" s="190"/>
      <c r="EZ12" s="190"/>
      <c r="FA12" s="190"/>
      <c r="FB12" s="190"/>
      <c r="FC12" s="190"/>
      <c r="FD12" s="190"/>
      <c r="FE12" s="190"/>
      <c r="FF12" s="190"/>
      <c r="FG12" s="190"/>
      <c r="FH12" s="190"/>
      <c r="FI12" s="190"/>
      <c r="FJ12" s="190"/>
      <c r="FK12" s="190"/>
      <c r="FL12" s="190"/>
      <c r="FM12" s="190"/>
      <c r="FN12" s="190"/>
      <c r="FO12" s="190"/>
      <c r="FP12" s="190"/>
      <c r="FQ12" s="190"/>
      <c r="FR12" s="190"/>
      <c r="FS12" s="190"/>
      <c r="FT12" s="190"/>
      <c r="FU12" s="190"/>
      <c r="FV12" s="190"/>
      <c r="FW12" s="190"/>
      <c r="FX12" s="190"/>
      <c r="FY12" s="190"/>
      <c r="FZ12" s="190"/>
      <c r="GA12" s="190"/>
      <c r="GB12" s="190"/>
      <c r="GC12" s="190"/>
      <c r="GD12" s="190"/>
      <c r="GE12" s="190"/>
      <c r="GF12" s="190"/>
      <c r="GG12" s="190"/>
      <c r="GH12" s="190"/>
      <c r="GI12" s="190"/>
      <c r="GJ12" s="190"/>
      <c r="GK12" s="190"/>
      <c r="GL12" s="190"/>
      <c r="GM12" s="190"/>
      <c r="GN12" s="190"/>
      <c r="GO12" s="190"/>
      <c r="GP12" s="190"/>
      <c r="GQ12" s="190"/>
      <c r="GR12" s="190"/>
      <c r="GS12" s="190"/>
      <c r="GT12" s="190"/>
      <c r="GU12" s="190"/>
      <c r="GV12" s="190"/>
      <c r="GW12" s="190"/>
      <c r="GX12" s="190"/>
      <c r="GY12" s="190"/>
      <c r="GZ12" s="190"/>
      <c r="HA12" s="190"/>
      <c r="HB12" s="190"/>
      <c r="HC12" s="190"/>
      <c r="HD12" s="190"/>
      <c r="HE12" s="190"/>
      <c r="HF12" s="190"/>
    </row>
    <row r="13" spans="1:214" x14ac:dyDescent="0.2">
      <c r="A13" s="195"/>
      <c r="B13" s="196" t="s">
        <v>43</v>
      </c>
      <c r="C13" s="231" t="s">
        <v>34</v>
      </c>
      <c r="D13" s="231"/>
      <c r="E13" s="197">
        <f t="shared" si="0"/>
        <v>48</v>
      </c>
      <c r="F13" s="198">
        <v>12</v>
      </c>
      <c r="G13" s="199">
        <f t="shared" si="1"/>
        <v>36</v>
      </c>
      <c r="H13" s="200"/>
      <c r="I13" s="205"/>
      <c r="J13" s="206"/>
      <c r="K13" s="203">
        <v>24</v>
      </c>
      <c r="L13" s="195">
        <v>12</v>
      </c>
      <c r="M13" s="217">
        <v>36</v>
      </c>
      <c r="N13" s="217">
        <v>12</v>
      </c>
      <c r="O13" s="217"/>
      <c r="P13" s="217"/>
      <c r="Q13" s="194">
        <f t="shared" si="2"/>
        <v>48</v>
      </c>
      <c r="R13" s="204"/>
      <c r="S13" s="192"/>
      <c r="T13" s="192"/>
      <c r="U13" s="192"/>
      <c r="V13" s="192"/>
      <c r="W13" s="192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90"/>
      <c r="BM13" s="190"/>
      <c r="BN13" s="190"/>
      <c r="BO13" s="190"/>
      <c r="BP13" s="190"/>
      <c r="BQ13" s="190"/>
      <c r="BR13" s="190"/>
      <c r="BS13" s="190"/>
      <c r="BT13" s="190"/>
      <c r="BU13" s="190"/>
      <c r="BV13" s="190"/>
      <c r="BW13" s="190"/>
      <c r="BX13" s="190"/>
      <c r="BY13" s="190"/>
      <c r="BZ13" s="190"/>
      <c r="CA13" s="190"/>
      <c r="CB13" s="190"/>
      <c r="CC13" s="190"/>
      <c r="CD13" s="190"/>
      <c r="CE13" s="190"/>
      <c r="CF13" s="190"/>
      <c r="CG13" s="190"/>
      <c r="CH13" s="190"/>
      <c r="CI13" s="190"/>
      <c r="CJ13" s="190"/>
      <c r="CK13" s="190"/>
      <c r="CL13" s="190"/>
      <c r="CM13" s="190"/>
      <c r="CN13" s="190"/>
      <c r="CO13" s="190"/>
      <c r="CP13" s="190"/>
      <c r="CQ13" s="190"/>
      <c r="CR13" s="190"/>
      <c r="CS13" s="190"/>
      <c r="CT13" s="190"/>
      <c r="CU13" s="190"/>
      <c r="CV13" s="190"/>
      <c r="CW13" s="190"/>
      <c r="CX13" s="190"/>
      <c r="CY13" s="190"/>
      <c r="CZ13" s="190"/>
      <c r="DA13" s="190"/>
      <c r="DB13" s="190"/>
      <c r="DC13" s="190"/>
      <c r="DD13" s="190"/>
      <c r="DE13" s="190"/>
      <c r="DF13" s="190"/>
      <c r="DG13" s="190"/>
      <c r="DH13" s="190"/>
      <c r="DI13" s="190"/>
      <c r="DJ13" s="190"/>
      <c r="DK13" s="190"/>
      <c r="DL13" s="190"/>
      <c r="DM13" s="190"/>
      <c r="DN13" s="190"/>
      <c r="DO13" s="190"/>
      <c r="DP13" s="190"/>
      <c r="DQ13" s="190"/>
      <c r="DR13" s="190"/>
      <c r="DS13" s="190"/>
      <c r="DT13" s="190"/>
      <c r="DU13" s="190"/>
      <c r="DV13" s="190"/>
      <c r="DW13" s="190"/>
      <c r="DX13" s="190"/>
      <c r="DY13" s="190"/>
      <c r="DZ13" s="190"/>
      <c r="EA13" s="190"/>
      <c r="EB13" s="190"/>
      <c r="EC13" s="190"/>
      <c r="ED13" s="190"/>
      <c r="EE13" s="190"/>
      <c r="EF13" s="190"/>
      <c r="EG13" s="190"/>
      <c r="EH13" s="190"/>
      <c r="EI13" s="190"/>
      <c r="EJ13" s="190"/>
      <c r="EK13" s="190"/>
      <c r="EL13" s="190"/>
      <c r="EM13" s="190"/>
      <c r="EN13" s="190"/>
      <c r="EO13" s="190"/>
      <c r="EP13" s="190"/>
      <c r="EQ13" s="190"/>
      <c r="ER13" s="190"/>
      <c r="ES13" s="190"/>
      <c r="ET13" s="190"/>
      <c r="EU13" s="190"/>
      <c r="EV13" s="190"/>
      <c r="EW13" s="190"/>
      <c r="EX13" s="190"/>
      <c r="EY13" s="190"/>
      <c r="EZ13" s="190"/>
      <c r="FA13" s="190"/>
      <c r="FB13" s="190"/>
      <c r="FC13" s="190"/>
      <c r="FD13" s="190"/>
      <c r="FE13" s="190"/>
      <c r="FF13" s="190"/>
      <c r="FG13" s="190"/>
      <c r="FH13" s="190"/>
      <c r="FI13" s="190"/>
      <c r="FJ13" s="190"/>
      <c r="FK13" s="190"/>
      <c r="FL13" s="190"/>
      <c r="FM13" s="190"/>
      <c r="FN13" s="190"/>
      <c r="FO13" s="190"/>
      <c r="FP13" s="190"/>
      <c r="FQ13" s="190"/>
      <c r="FR13" s="190"/>
      <c r="FS13" s="190"/>
      <c r="FT13" s="190"/>
      <c r="FU13" s="190"/>
      <c r="FV13" s="190"/>
      <c r="FW13" s="190"/>
      <c r="FX13" s="190"/>
      <c r="FY13" s="190"/>
      <c r="FZ13" s="190"/>
      <c r="GA13" s="190"/>
      <c r="GB13" s="190"/>
      <c r="GC13" s="190"/>
      <c r="GD13" s="190"/>
      <c r="GE13" s="190"/>
      <c r="GF13" s="190"/>
      <c r="GG13" s="190"/>
      <c r="GH13" s="190"/>
      <c r="GI13" s="190"/>
      <c r="GJ13" s="190"/>
      <c r="GK13" s="190"/>
      <c r="GL13" s="190"/>
      <c r="GM13" s="190"/>
      <c r="GN13" s="190"/>
      <c r="GO13" s="190"/>
      <c r="GP13" s="190"/>
      <c r="GQ13" s="190"/>
      <c r="GR13" s="190"/>
      <c r="GS13" s="190"/>
      <c r="GT13" s="190"/>
      <c r="GU13" s="190"/>
      <c r="GV13" s="190"/>
      <c r="GW13" s="190"/>
      <c r="GX13" s="190"/>
      <c r="GY13" s="190"/>
      <c r="GZ13" s="190"/>
      <c r="HA13" s="190"/>
      <c r="HB13" s="190"/>
      <c r="HC13" s="190"/>
      <c r="HD13" s="190"/>
      <c r="HE13" s="190"/>
      <c r="HF13" s="190"/>
    </row>
    <row r="14" spans="1:214" x14ac:dyDescent="0.2">
      <c r="A14" s="195" t="s">
        <v>129</v>
      </c>
      <c r="B14" s="196" t="s">
        <v>42</v>
      </c>
      <c r="C14" s="229"/>
      <c r="D14" s="229" t="s">
        <v>32</v>
      </c>
      <c r="E14" s="207">
        <f>G14+F14</f>
        <v>304</v>
      </c>
      <c r="F14" s="198"/>
      <c r="G14" s="207">
        <f>SUM(H14:L14)</f>
        <v>304</v>
      </c>
      <c r="H14" s="208">
        <v>80</v>
      </c>
      <c r="I14" s="205">
        <v>216</v>
      </c>
      <c r="J14" s="206"/>
      <c r="K14" s="195">
        <v>2</v>
      </c>
      <c r="L14" s="195">
        <v>6</v>
      </c>
      <c r="M14" s="217">
        <v>70</v>
      </c>
      <c r="N14" s="217"/>
      <c r="O14" s="217">
        <v>102</v>
      </c>
      <c r="P14" s="217"/>
      <c r="Q14" s="194">
        <f t="shared" si="2"/>
        <v>172</v>
      </c>
      <c r="R14" s="204">
        <f t="shared" ref="R14:R28" si="4">G14+F14</f>
        <v>304</v>
      </c>
      <c r="S14" s="192" t="str">
        <f t="shared" si="3"/>
        <v>ОШИБКА</v>
      </c>
      <c r="T14" s="192"/>
      <c r="U14" s="192"/>
      <c r="V14" s="192"/>
      <c r="W14" s="192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  <c r="BM14" s="190"/>
      <c r="BN14" s="190"/>
      <c r="BO14" s="190"/>
      <c r="BP14" s="190"/>
      <c r="BQ14" s="190"/>
      <c r="BR14" s="190"/>
      <c r="BS14" s="190"/>
      <c r="BT14" s="190"/>
      <c r="BU14" s="190"/>
      <c r="BV14" s="190"/>
      <c r="BW14" s="190"/>
      <c r="BX14" s="190"/>
      <c r="BY14" s="190"/>
      <c r="BZ14" s="190"/>
      <c r="CA14" s="190"/>
      <c r="CB14" s="190"/>
      <c r="CC14" s="190"/>
      <c r="CD14" s="190"/>
      <c r="CE14" s="190"/>
      <c r="CF14" s="190"/>
      <c r="CG14" s="190"/>
      <c r="CH14" s="190"/>
      <c r="CI14" s="190"/>
      <c r="CJ14" s="190"/>
      <c r="CK14" s="190"/>
      <c r="CL14" s="190"/>
      <c r="CM14" s="190"/>
      <c r="CN14" s="190"/>
      <c r="CO14" s="190"/>
      <c r="CP14" s="190"/>
      <c r="CQ14" s="190"/>
      <c r="CR14" s="190"/>
      <c r="CS14" s="190"/>
      <c r="CT14" s="190"/>
      <c r="CU14" s="190"/>
      <c r="CV14" s="190"/>
      <c r="CW14" s="190"/>
      <c r="CX14" s="190"/>
      <c r="CY14" s="190"/>
      <c r="CZ14" s="190"/>
      <c r="DA14" s="190"/>
      <c r="DB14" s="190"/>
      <c r="DC14" s="190"/>
      <c r="DD14" s="190"/>
      <c r="DE14" s="190"/>
      <c r="DF14" s="190"/>
      <c r="DG14" s="190"/>
      <c r="DH14" s="190"/>
      <c r="DI14" s="190"/>
      <c r="DJ14" s="190"/>
      <c r="DK14" s="190"/>
      <c r="DL14" s="190"/>
      <c r="DM14" s="190"/>
      <c r="DN14" s="190"/>
      <c r="DO14" s="190"/>
      <c r="DP14" s="190"/>
      <c r="DQ14" s="190"/>
      <c r="DR14" s="190"/>
      <c r="DS14" s="190"/>
      <c r="DT14" s="190"/>
      <c r="DU14" s="190"/>
      <c r="DV14" s="190"/>
      <c r="DW14" s="190"/>
      <c r="DX14" s="190"/>
      <c r="DY14" s="190"/>
      <c r="DZ14" s="190"/>
      <c r="EA14" s="190"/>
      <c r="EB14" s="190"/>
      <c r="EC14" s="190"/>
      <c r="ED14" s="190"/>
      <c r="EE14" s="190"/>
      <c r="EF14" s="190"/>
      <c r="EG14" s="190"/>
      <c r="EH14" s="190"/>
      <c r="EI14" s="190"/>
      <c r="EJ14" s="190"/>
      <c r="EK14" s="190"/>
      <c r="EL14" s="190"/>
      <c r="EM14" s="190"/>
      <c r="EN14" s="190"/>
      <c r="EO14" s="190"/>
      <c r="EP14" s="190"/>
      <c r="EQ14" s="190"/>
      <c r="ER14" s="190"/>
      <c r="ES14" s="190"/>
      <c r="ET14" s="190"/>
      <c r="EU14" s="190"/>
      <c r="EV14" s="190"/>
      <c r="EW14" s="190"/>
      <c r="EX14" s="190"/>
      <c r="EY14" s="190"/>
      <c r="EZ14" s="190"/>
      <c r="FA14" s="190"/>
      <c r="FB14" s="190"/>
      <c r="FC14" s="190"/>
      <c r="FD14" s="190"/>
      <c r="FE14" s="190"/>
      <c r="FF14" s="190"/>
      <c r="FG14" s="190"/>
      <c r="FH14" s="190"/>
      <c r="FI14" s="190"/>
      <c r="FJ14" s="190"/>
      <c r="FK14" s="190"/>
      <c r="FL14" s="190"/>
      <c r="FM14" s="190"/>
      <c r="FN14" s="190"/>
      <c r="FO14" s="190"/>
      <c r="FP14" s="190"/>
      <c r="FQ14" s="190"/>
      <c r="FR14" s="190"/>
      <c r="FS14" s="190"/>
      <c r="FT14" s="190"/>
      <c r="FU14" s="190"/>
      <c r="FV14" s="190"/>
      <c r="FW14" s="190"/>
      <c r="FX14" s="190"/>
      <c r="FY14" s="190"/>
      <c r="FZ14" s="190"/>
      <c r="GA14" s="190"/>
      <c r="GB14" s="190"/>
      <c r="GC14" s="190"/>
      <c r="GD14" s="190"/>
      <c r="GE14" s="190"/>
      <c r="GF14" s="190"/>
      <c r="GG14" s="190"/>
      <c r="GH14" s="190"/>
      <c r="GI14" s="190"/>
      <c r="GJ14" s="190"/>
      <c r="GK14" s="190"/>
      <c r="GL14" s="190"/>
      <c r="GM14" s="190"/>
      <c r="GN14" s="190"/>
      <c r="GO14" s="190"/>
      <c r="GP14" s="190"/>
      <c r="GQ14" s="190"/>
      <c r="GR14" s="190"/>
      <c r="GS14" s="190"/>
      <c r="GT14" s="190"/>
      <c r="GU14" s="190"/>
      <c r="GV14" s="190"/>
      <c r="GW14" s="190"/>
      <c r="GX14" s="190"/>
      <c r="GY14" s="190"/>
      <c r="GZ14" s="190"/>
      <c r="HA14" s="190"/>
      <c r="HB14" s="190"/>
      <c r="HC14" s="190"/>
      <c r="HD14" s="190"/>
      <c r="HE14" s="190"/>
      <c r="HF14" s="190"/>
    </row>
    <row r="15" spans="1:214" x14ac:dyDescent="0.2">
      <c r="A15" s="195" t="s">
        <v>130</v>
      </c>
      <c r="B15" s="196" t="s">
        <v>76</v>
      </c>
      <c r="C15" s="229"/>
      <c r="D15" s="229" t="s">
        <v>32</v>
      </c>
      <c r="E15" s="207">
        <f t="shared" ref="E15" si="5">G15+F15</f>
        <v>202</v>
      </c>
      <c r="F15" s="198"/>
      <c r="G15" s="207">
        <f t="shared" ref="G15" si="6">SUM(H15:L15)</f>
        <v>202</v>
      </c>
      <c r="H15" s="208">
        <v>100</v>
      </c>
      <c r="I15" s="205">
        <v>94</v>
      </c>
      <c r="J15" s="206"/>
      <c r="K15" s="195">
        <v>2</v>
      </c>
      <c r="L15" s="195">
        <v>6</v>
      </c>
      <c r="M15" s="217">
        <v>36</v>
      </c>
      <c r="N15" s="217"/>
      <c r="O15" s="217">
        <v>44</v>
      </c>
      <c r="P15" s="217"/>
      <c r="Q15" s="194">
        <f t="shared" si="2"/>
        <v>80</v>
      </c>
      <c r="R15" s="204">
        <f t="shared" si="4"/>
        <v>202</v>
      </c>
      <c r="S15" s="192" t="str">
        <f t="shared" si="3"/>
        <v>ОШИБКА</v>
      </c>
      <c r="T15" s="192"/>
      <c r="U15" s="192"/>
      <c r="V15" s="192"/>
      <c r="W15" s="192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  <c r="BM15" s="190"/>
      <c r="BN15" s="190"/>
      <c r="BO15" s="190"/>
      <c r="BP15" s="190"/>
      <c r="BQ15" s="190"/>
      <c r="BR15" s="190"/>
      <c r="BS15" s="190"/>
      <c r="BT15" s="190"/>
      <c r="BU15" s="190"/>
      <c r="BV15" s="190"/>
      <c r="BW15" s="190"/>
      <c r="BX15" s="190"/>
      <c r="BY15" s="190"/>
      <c r="BZ15" s="190"/>
      <c r="CA15" s="190"/>
      <c r="CB15" s="190"/>
      <c r="CC15" s="190"/>
      <c r="CD15" s="190"/>
      <c r="CE15" s="190"/>
      <c r="CF15" s="190"/>
      <c r="CG15" s="190"/>
      <c r="CH15" s="190"/>
      <c r="CI15" s="190"/>
      <c r="CJ15" s="190"/>
      <c r="CK15" s="190"/>
      <c r="CL15" s="190"/>
      <c r="CM15" s="190"/>
      <c r="CN15" s="190"/>
      <c r="CO15" s="190"/>
      <c r="CP15" s="190"/>
      <c r="CQ15" s="190"/>
      <c r="CR15" s="190"/>
      <c r="CS15" s="190"/>
      <c r="CT15" s="190"/>
      <c r="CU15" s="190"/>
      <c r="CV15" s="190"/>
      <c r="CW15" s="190"/>
      <c r="CX15" s="190"/>
      <c r="CY15" s="190"/>
      <c r="CZ15" s="190"/>
      <c r="DA15" s="190"/>
      <c r="DB15" s="190"/>
      <c r="DC15" s="190"/>
      <c r="DD15" s="190"/>
      <c r="DE15" s="190"/>
      <c r="DF15" s="190"/>
      <c r="DG15" s="190"/>
      <c r="DH15" s="190"/>
      <c r="DI15" s="190"/>
      <c r="DJ15" s="190"/>
      <c r="DK15" s="190"/>
      <c r="DL15" s="190"/>
      <c r="DM15" s="190"/>
      <c r="DN15" s="190"/>
      <c r="DO15" s="190"/>
      <c r="DP15" s="190"/>
      <c r="DQ15" s="190"/>
      <c r="DR15" s="190"/>
      <c r="DS15" s="190"/>
      <c r="DT15" s="190"/>
      <c r="DU15" s="190"/>
      <c r="DV15" s="190"/>
      <c r="DW15" s="190"/>
      <c r="DX15" s="190"/>
      <c r="DY15" s="190"/>
      <c r="DZ15" s="190"/>
      <c r="EA15" s="190"/>
      <c r="EB15" s="190"/>
      <c r="EC15" s="190"/>
      <c r="ED15" s="190"/>
      <c r="EE15" s="190"/>
      <c r="EF15" s="190"/>
      <c r="EG15" s="190"/>
      <c r="EH15" s="190"/>
      <c r="EI15" s="190"/>
      <c r="EJ15" s="190"/>
      <c r="EK15" s="190"/>
      <c r="EL15" s="190"/>
      <c r="EM15" s="190"/>
      <c r="EN15" s="190"/>
      <c r="EO15" s="190"/>
      <c r="EP15" s="190"/>
      <c r="EQ15" s="190"/>
      <c r="ER15" s="190"/>
      <c r="ES15" s="190"/>
      <c r="ET15" s="190"/>
      <c r="EU15" s="190"/>
      <c r="EV15" s="190"/>
      <c r="EW15" s="190"/>
      <c r="EX15" s="190"/>
      <c r="EY15" s="190"/>
      <c r="EZ15" s="190"/>
      <c r="FA15" s="190"/>
      <c r="FB15" s="190"/>
      <c r="FC15" s="190"/>
      <c r="FD15" s="190"/>
      <c r="FE15" s="190"/>
      <c r="FF15" s="190"/>
      <c r="FG15" s="190"/>
      <c r="FH15" s="190"/>
      <c r="FI15" s="190"/>
      <c r="FJ15" s="190"/>
      <c r="FK15" s="190"/>
      <c r="FL15" s="190"/>
      <c r="FM15" s="190"/>
      <c r="FN15" s="190"/>
      <c r="FO15" s="190"/>
      <c r="FP15" s="190"/>
      <c r="FQ15" s="190"/>
      <c r="FR15" s="190"/>
      <c r="FS15" s="190"/>
      <c r="FT15" s="190"/>
      <c r="FU15" s="190"/>
      <c r="FV15" s="190"/>
      <c r="FW15" s="190"/>
      <c r="FX15" s="190"/>
      <c r="FY15" s="190"/>
      <c r="FZ15" s="190"/>
      <c r="GA15" s="190"/>
      <c r="GB15" s="190"/>
      <c r="GC15" s="190"/>
      <c r="GD15" s="190"/>
      <c r="GE15" s="190"/>
      <c r="GF15" s="190"/>
      <c r="GG15" s="190"/>
      <c r="GH15" s="190"/>
      <c r="GI15" s="190"/>
      <c r="GJ15" s="190"/>
      <c r="GK15" s="190"/>
      <c r="GL15" s="190"/>
      <c r="GM15" s="190"/>
      <c r="GN15" s="190"/>
      <c r="GO15" s="190"/>
      <c r="GP15" s="190"/>
      <c r="GQ15" s="190"/>
      <c r="GR15" s="190"/>
      <c r="GS15" s="190"/>
      <c r="GT15" s="190"/>
      <c r="GU15" s="190"/>
      <c r="GV15" s="190"/>
      <c r="GW15" s="190"/>
      <c r="GX15" s="190"/>
      <c r="GY15" s="190"/>
      <c r="GZ15" s="190"/>
      <c r="HA15" s="190"/>
      <c r="HB15" s="190"/>
      <c r="HC15" s="190"/>
      <c r="HD15" s="190"/>
      <c r="HE15" s="190"/>
      <c r="HF15" s="190"/>
    </row>
    <row r="16" spans="1:214" ht="24" x14ac:dyDescent="0.2">
      <c r="A16" s="195" t="s">
        <v>133</v>
      </c>
      <c r="B16" s="196" t="s">
        <v>107</v>
      </c>
      <c r="C16" s="229" t="s">
        <v>34</v>
      </c>
      <c r="D16" s="229"/>
      <c r="E16" s="207">
        <f>F16+G16</f>
        <v>120</v>
      </c>
      <c r="F16" s="198"/>
      <c r="G16" s="209">
        <f>SUM(H16:L16)</f>
        <v>120</v>
      </c>
      <c r="H16" s="205">
        <v>80</v>
      </c>
      <c r="I16" s="205">
        <v>40</v>
      </c>
      <c r="J16" s="206"/>
      <c r="K16" s="195"/>
      <c r="L16" s="195"/>
      <c r="M16" s="217">
        <v>36</v>
      </c>
      <c r="N16" s="217"/>
      <c r="O16" s="217"/>
      <c r="P16" s="217"/>
      <c r="Q16" s="194">
        <f t="shared" si="2"/>
        <v>36</v>
      </c>
      <c r="R16" s="204">
        <f t="shared" si="4"/>
        <v>120</v>
      </c>
      <c r="S16" s="192" t="str">
        <f t="shared" ref="S16:S28" si="7">IF(Q16=R16,0,"ОШИБКА")</f>
        <v>ОШИБКА</v>
      </c>
      <c r="T16" s="192"/>
      <c r="U16" s="192"/>
      <c r="V16" s="192"/>
      <c r="W16" s="192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  <c r="BM16" s="190"/>
      <c r="BN16" s="190"/>
      <c r="BO16" s="190"/>
      <c r="BP16" s="190"/>
      <c r="BQ16" s="190"/>
      <c r="BR16" s="190"/>
      <c r="BS16" s="190"/>
      <c r="BT16" s="190"/>
      <c r="BU16" s="190"/>
      <c r="BV16" s="190"/>
      <c r="BW16" s="190"/>
      <c r="BX16" s="190"/>
      <c r="BY16" s="190"/>
      <c r="BZ16" s="190"/>
      <c r="CA16" s="190"/>
      <c r="CB16" s="190"/>
      <c r="CC16" s="190"/>
      <c r="CD16" s="190"/>
      <c r="CE16" s="190"/>
      <c r="CF16" s="190"/>
      <c r="CG16" s="190"/>
      <c r="CH16" s="190"/>
      <c r="CI16" s="190"/>
      <c r="CJ16" s="190"/>
      <c r="CK16" s="190"/>
      <c r="CL16" s="190"/>
      <c r="CM16" s="190"/>
      <c r="CN16" s="190"/>
      <c r="CO16" s="190"/>
      <c r="CP16" s="190"/>
      <c r="CQ16" s="190"/>
      <c r="CR16" s="190"/>
      <c r="CS16" s="190"/>
      <c r="CT16" s="190"/>
      <c r="CU16" s="190"/>
      <c r="CV16" s="190"/>
      <c r="CW16" s="190"/>
      <c r="CX16" s="190"/>
      <c r="CY16" s="190"/>
      <c r="CZ16" s="190"/>
      <c r="DA16" s="190"/>
      <c r="DB16" s="190"/>
      <c r="DC16" s="190"/>
      <c r="DD16" s="190"/>
      <c r="DE16" s="190"/>
      <c r="DF16" s="190"/>
      <c r="DG16" s="190"/>
      <c r="DH16" s="190"/>
      <c r="DI16" s="190"/>
      <c r="DJ16" s="190"/>
      <c r="DK16" s="190"/>
      <c r="DL16" s="190"/>
      <c r="DM16" s="190"/>
      <c r="DN16" s="190"/>
      <c r="DO16" s="190"/>
      <c r="DP16" s="190"/>
      <c r="DQ16" s="190"/>
      <c r="DR16" s="190"/>
      <c r="DS16" s="190"/>
      <c r="DT16" s="190"/>
      <c r="DU16" s="190"/>
      <c r="DV16" s="190"/>
      <c r="DW16" s="190"/>
      <c r="DX16" s="190"/>
      <c r="DY16" s="190"/>
      <c r="DZ16" s="190"/>
      <c r="EA16" s="190"/>
      <c r="EB16" s="190"/>
      <c r="EC16" s="190"/>
      <c r="ED16" s="190"/>
      <c r="EE16" s="190"/>
      <c r="EF16" s="190"/>
      <c r="EG16" s="190"/>
      <c r="EH16" s="190"/>
      <c r="EI16" s="190"/>
      <c r="EJ16" s="190"/>
      <c r="EK16" s="190"/>
      <c r="EL16" s="190"/>
      <c r="EM16" s="190"/>
      <c r="EN16" s="190"/>
      <c r="EO16" s="190"/>
      <c r="EP16" s="190"/>
      <c r="EQ16" s="190"/>
      <c r="ER16" s="190"/>
      <c r="ES16" s="190"/>
      <c r="ET16" s="190"/>
      <c r="EU16" s="190"/>
      <c r="EV16" s="190"/>
      <c r="EW16" s="190"/>
      <c r="EX16" s="190"/>
      <c r="EY16" s="190"/>
      <c r="EZ16" s="190"/>
      <c r="FA16" s="190"/>
      <c r="FB16" s="190"/>
      <c r="FC16" s="190"/>
      <c r="FD16" s="190"/>
      <c r="FE16" s="190"/>
      <c r="FF16" s="190"/>
      <c r="FG16" s="190"/>
      <c r="FH16" s="190"/>
      <c r="FI16" s="190"/>
      <c r="FJ16" s="190"/>
      <c r="FK16" s="190"/>
      <c r="FL16" s="190"/>
      <c r="FM16" s="190"/>
      <c r="FN16" s="190"/>
      <c r="FO16" s="190"/>
      <c r="FP16" s="190"/>
      <c r="FQ16" s="190"/>
      <c r="FR16" s="190"/>
      <c r="FS16" s="190"/>
      <c r="FT16" s="190"/>
      <c r="FU16" s="190"/>
      <c r="FV16" s="190"/>
      <c r="FW16" s="190"/>
      <c r="FX16" s="190"/>
      <c r="FY16" s="190"/>
      <c r="FZ16" s="190"/>
      <c r="GA16" s="190"/>
      <c r="GB16" s="190"/>
      <c r="GC16" s="190"/>
      <c r="GD16" s="190"/>
      <c r="GE16" s="190"/>
      <c r="GF16" s="190"/>
      <c r="GG16" s="190"/>
      <c r="GH16" s="190"/>
      <c r="GI16" s="190"/>
      <c r="GJ16" s="190"/>
      <c r="GK16" s="190"/>
      <c r="GL16" s="190"/>
      <c r="GM16" s="190"/>
      <c r="GN16" s="190"/>
      <c r="GO16" s="190"/>
      <c r="GP16" s="190"/>
      <c r="GQ16" s="190"/>
      <c r="GR16" s="190"/>
      <c r="GS16" s="190"/>
      <c r="GT16" s="190"/>
      <c r="GU16" s="190"/>
      <c r="GV16" s="190"/>
      <c r="GW16" s="190"/>
      <c r="GX16" s="190"/>
      <c r="GY16" s="190"/>
      <c r="GZ16" s="190"/>
      <c r="HA16" s="190"/>
      <c r="HB16" s="190"/>
      <c r="HC16" s="190"/>
      <c r="HD16" s="190"/>
      <c r="HE16" s="190"/>
      <c r="HF16" s="190"/>
    </row>
    <row r="17" spans="1:214" x14ac:dyDescent="0.2">
      <c r="A17" s="195" t="s">
        <v>46</v>
      </c>
      <c r="B17" s="210" t="s">
        <v>98</v>
      </c>
      <c r="C17" s="205" t="s">
        <v>32</v>
      </c>
      <c r="D17" s="205"/>
      <c r="E17" s="207">
        <f>F17+G17</f>
        <v>72</v>
      </c>
      <c r="F17" s="208">
        <v>6</v>
      </c>
      <c r="G17" s="207">
        <f>SUM(H17:L17)</f>
        <v>66</v>
      </c>
      <c r="H17" s="211">
        <v>10</v>
      </c>
      <c r="I17" s="205">
        <v>48</v>
      </c>
      <c r="J17" s="195"/>
      <c r="K17" s="195">
        <v>2</v>
      </c>
      <c r="L17" s="195">
        <v>6</v>
      </c>
      <c r="M17" s="195">
        <v>40</v>
      </c>
      <c r="N17" s="195">
        <v>6</v>
      </c>
      <c r="O17" s="195"/>
      <c r="P17" s="195"/>
      <c r="Q17" s="194">
        <f t="shared" si="2"/>
        <v>46</v>
      </c>
      <c r="R17" s="204">
        <f t="shared" si="4"/>
        <v>72</v>
      </c>
      <c r="S17" s="192" t="str">
        <f t="shared" si="7"/>
        <v>ОШИБКА</v>
      </c>
      <c r="T17" s="192"/>
      <c r="U17" s="192"/>
      <c r="V17" s="192"/>
      <c r="W17" s="192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  <c r="DW17" s="190"/>
      <c r="DX17" s="190"/>
      <c r="DY17" s="190"/>
      <c r="DZ17" s="190"/>
      <c r="EA17" s="190"/>
      <c r="EB17" s="190"/>
      <c r="EC17" s="190"/>
      <c r="ED17" s="190"/>
      <c r="EE17" s="190"/>
      <c r="EF17" s="190"/>
      <c r="EG17" s="190"/>
      <c r="EH17" s="190"/>
      <c r="EI17" s="190"/>
      <c r="EJ17" s="190"/>
      <c r="EK17" s="190"/>
      <c r="EL17" s="190"/>
      <c r="EM17" s="190"/>
      <c r="EN17" s="190"/>
      <c r="EO17" s="190"/>
      <c r="EP17" s="190"/>
      <c r="EQ17" s="190"/>
      <c r="ER17" s="190"/>
      <c r="ES17" s="190"/>
      <c r="ET17" s="190"/>
      <c r="EU17" s="190"/>
      <c r="EV17" s="190"/>
      <c r="EW17" s="190"/>
      <c r="EX17" s="190"/>
      <c r="EY17" s="190"/>
      <c r="EZ17" s="190"/>
      <c r="FA17" s="190"/>
      <c r="FB17" s="190"/>
      <c r="FC17" s="190"/>
      <c r="FD17" s="190"/>
      <c r="FE17" s="190"/>
      <c r="FF17" s="190"/>
      <c r="FG17" s="190"/>
      <c r="FH17" s="190"/>
      <c r="FI17" s="190"/>
      <c r="FJ17" s="190"/>
      <c r="FK17" s="190"/>
      <c r="FL17" s="190"/>
      <c r="FM17" s="190"/>
      <c r="FN17" s="190"/>
      <c r="FO17" s="190"/>
      <c r="FP17" s="190"/>
      <c r="FQ17" s="190"/>
      <c r="FR17" s="190"/>
      <c r="FS17" s="190"/>
      <c r="FT17" s="190"/>
      <c r="FU17" s="190"/>
      <c r="FV17" s="190"/>
      <c r="FW17" s="190"/>
      <c r="FX17" s="190"/>
      <c r="FY17" s="190"/>
      <c r="FZ17" s="190"/>
      <c r="GA17" s="190"/>
      <c r="GB17" s="190"/>
      <c r="GC17" s="190"/>
      <c r="GD17" s="190"/>
      <c r="GE17" s="190"/>
      <c r="GF17" s="190"/>
      <c r="GG17" s="190"/>
      <c r="GH17" s="190"/>
      <c r="GI17" s="190"/>
      <c r="GJ17" s="190"/>
      <c r="GK17" s="190"/>
      <c r="GL17" s="190"/>
      <c r="GM17" s="190"/>
      <c r="GN17" s="190"/>
      <c r="GO17" s="190"/>
      <c r="GP17" s="190"/>
      <c r="GQ17" s="190"/>
      <c r="GR17" s="190"/>
      <c r="GS17" s="190"/>
      <c r="GT17" s="190"/>
      <c r="GU17" s="190"/>
      <c r="GV17" s="190"/>
      <c r="GW17" s="190"/>
      <c r="GX17" s="190"/>
      <c r="GY17" s="190"/>
      <c r="GZ17" s="190"/>
      <c r="HA17" s="190"/>
      <c r="HB17" s="190"/>
      <c r="HC17" s="190"/>
      <c r="HD17" s="190"/>
      <c r="HE17" s="190"/>
      <c r="HF17" s="190"/>
    </row>
    <row r="18" spans="1:214" x14ac:dyDescent="0.2">
      <c r="A18" s="195" t="s">
        <v>47</v>
      </c>
      <c r="B18" s="212" t="s">
        <v>99</v>
      </c>
      <c r="C18" s="205"/>
      <c r="D18" s="205" t="s">
        <v>32</v>
      </c>
      <c r="E18" s="207">
        <f t="shared" ref="E18:E20" si="8">F18+G18</f>
        <v>58</v>
      </c>
      <c r="F18" s="208">
        <v>4</v>
      </c>
      <c r="G18" s="207">
        <f t="shared" ref="G18:G20" si="9">SUM(H18:L18)</f>
        <v>54</v>
      </c>
      <c r="H18" s="211">
        <v>20</v>
      </c>
      <c r="I18" s="205">
        <v>26</v>
      </c>
      <c r="J18" s="195"/>
      <c r="K18" s="195">
        <v>2</v>
      </c>
      <c r="L18" s="195">
        <v>6</v>
      </c>
      <c r="M18" s="195"/>
      <c r="N18" s="195"/>
      <c r="O18" s="195">
        <v>54</v>
      </c>
      <c r="P18" s="195">
        <v>4</v>
      </c>
      <c r="Q18" s="194">
        <f t="shared" si="2"/>
        <v>58</v>
      </c>
      <c r="R18" s="204">
        <f t="shared" si="4"/>
        <v>58</v>
      </c>
      <c r="S18" s="192">
        <f t="shared" si="7"/>
        <v>0</v>
      </c>
      <c r="T18" s="192"/>
      <c r="U18" s="192"/>
      <c r="V18" s="192"/>
      <c r="W18" s="192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0"/>
      <c r="BA18" s="190"/>
      <c r="BB18" s="190"/>
      <c r="BC18" s="190"/>
      <c r="BD18" s="190"/>
      <c r="BE18" s="190"/>
      <c r="BF18" s="190"/>
      <c r="BG18" s="190"/>
      <c r="BH18" s="190"/>
      <c r="BI18" s="190"/>
      <c r="BJ18" s="190"/>
      <c r="BK18" s="190"/>
      <c r="BL18" s="190"/>
      <c r="BM18" s="190"/>
      <c r="BN18" s="190"/>
      <c r="BO18" s="190"/>
      <c r="BP18" s="190"/>
      <c r="BQ18" s="190"/>
      <c r="BR18" s="190"/>
      <c r="BS18" s="190"/>
      <c r="BT18" s="190"/>
      <c r="BU18" s="190"/>
      <c r="BV18" s="190"/>
      <c r="BW18" s="190"/>
      <c r="BX18" s="190"/>
      <c r="BY18" s="190"/>
      <c r="BZ18" s="190"/>
      <c r="CA18" s="190"/>
      <c r="CB18" s="190"/>
      <c r="CC18" s="190"/>
      <c r="CD18" s="190"/>
      <c r="CE18" s="190"/>
      <c r="CF18" s="190"/>
      <c r="CG18" s="190"/>
      <c r="CH18" s="190"/>
      <c r="CI18" s="190"/>
      <c r="CJ18" s="190"/>
      <c r="CK18" s="190"/>
      <c r="CL18" s="190"/>
      <c r="CM18" s="190"/>
      <c r="CN18" s="190"/>
      <c r="CO18" s="190"/>
      <c r="CP18" s="190"/>
      <c r="CQ18" s="190"/>
      <c r="CR18" s="190"/>
      <c r="CS18" s="190"/>
      <c r="CT18" s="190"/>
      <c r="CU18" s="190"/>
      <c r="CV18" s="190"/>
      <c r="CW18" s="190"/>
      <c r="CX18" s="190"/>
      <c r="CY18" s="190"/>
      <c r="CZ18" s="190"/>
      <c r="DA18" s="190"/>
      <c r="DB18" s="190"/>
      <c r="DC18" s="190"/>
      <c r="DD18" s="190"/>
      <c r="DE18" s="190"/>
      <c r="DF18" s="190"/>
      <c r="DG18" s="190"/>
      <c r="DH18" s="190"/>
      <c r="DI18" s="190"/>
      <c r="DJ18" s="190"/>
      <c r="DK18" s="190"/>
      <c r="DL18" s="190"/>
      <c r="DM18" s="190"/>
      <c r="DN18" s="190"/>
      <c r="DO18" s="190"/>
      <c r="DP18" s="190"/>
      <c r="DQ18" s="190"/>
      <c r="DR18" s="190"/>
      <c r="DS18" s="190"/>
      <c r="DT18" s="190"/>
      <c r="DU18" s="190"/>
      <c r="DV18" s="190"/>
      <c r="DW18" s="190"/>
      <c r="DX18" s="190"/>
      <c r="DY18" s="190"/>
      <c r="DZ18" s="190"/>
      <c r="EA18" s="190"/>
      <c r="EB18" s="190"/>
      <c r="EC18" s="190"/>
      <c r="ED18" s="190"/>
      <c r="EE18" s="190"/>
      <c r="EF18" s="190"/>
      <c r="EG18" s="190"/>
      <c r="EH18" s="190"/>
      <c r="EI18" s="190"/>
      <c r="EJ18" s="190"/>
      <c r="EK18" s="190"/>
      <c r="EL18" s="190"/>
      <c r="EM18" s="190"/>
      <c r="EN18" s="190"/>
      <c r="EO18" s="190"/>
      <c r="EP18" s="190"/>
      <c r="EQ18" s="190"/>
      <c r="ER18" s="190"/>
      <c r="ES18" s="190"/>
      <c r="ET18" s="190"/>
      <c r="EU18" s="190"/>
      <c r="EV18" s="190"/>
      <c r="EW18" s="190"/>
      <c r="EX18" s="190"/>
      <c r="EY18" s="190"/>
      <c r="EZ18" s="190"/>
      <c r="FA18" s="190"/>
      <c r="FB18" s="190"/>
      <c r="FC18" s="190"/>
      <c r="FD18" s="190"/>
      <c r="FE18" s="190"/>
      <c r="FF18" s="190"/>
      <c r="FG18" s="190"/>
      <c r="FH18" s="190"/>
      <c r="FI18" s="190"/>
      <c r="FJ18" s="190"/>
      <c r="FK18" s="190"/>
      <c r="FL18" s="190"/>
      <c r="FM18" s="190"/>
      <c r="FN18" s="190"/>
      <c r="FO18" s="190"/>
      <c r="FP18" s="190"/>
      <c r="FQ18" s="190"/>
      <c r="FR18" s="190"/>
      <c r="FS18" s="190"/>
      <c r="FT18" s="190"/>
      <c r="FU18" s="190"/>
      <c r="FV18" s="190"/>
      <c r="FW18" s="190"/>
      <c r="FX18" s="190"/>
      <c r="FY18" s="190"/>
      <c r="FZ18" s="190"/>
      <c r="GA18" s="190"/>
      <c r="GB18" s="190"/>
      <c r="GC18" s="190"/>
      <c r="GD18" s="190"/>
      <c r="GE18" s="190"/>
      <c r="GF18" s="190"/>
      <c r="GG18" s="190"/>
      <c r="GH18" s="190"/>
      <c r="GI18" s="190"/>
      <c r="GJ18" s="190"/>
      <c r="GK18" s="190"/>
      <c r="GL18" s="190"/>
      <c r="GM18" s="190"/>
      <c r="GN18" s="190"/>
      <c r="GO18" s="190"/>
      <c r="GP18" s="190"/>
      <c r="GQ18" s="190"/>
      <c r="GR18" s="190"/>
      <c r="GS18" s="190"/>
      <c r="GT18" s="190"/>
      <c r="GU18" s="190"/>
      <c r="GV18" s="190"/>
      <c r="GW18" s="190"/>
      <c r="GX18" s="190"/>
      <c r="GY18" s="190"/>
      <c r="GZ18" s="190"/>
      <c r="HA18" s="190"/>
      <c r="HB18" s="190"/>
      <c r="HC18" s="190"/>
      <c r="HD18" s="190"/>
      <c r="HE18" s="190"/>
      <c r="HF18" s="190"/>
    </row>
    <row r="19" spans="1:214" x14ac:dyDescent="0.2">
      <c r="A19" s="195" t="s">
        <v>48</v>
      </c>
      <c r="B19" s="212" t="s">
        <v>100</v>
      </c>
      <c r="C19" s="205"/>
      <c r="D19" s="205" t="s">
        <v>34</v>
      </c>
      <c r="E19" s="207">
        <f t="shared" si="8"/>
        <v>36</v>
      </c>
      <c r="F19" s="208">
        <v>0</v>
      </c>
      <c r="G19" s="207">
        <f t="shared" si="9"/>
        <v>36</v>
      </c>
      <c r="H19" s="211">
        <v>10</v>
      </c>
      <c r="I19" s="205">
        <v>26</v>
      </c>
      <c r="J19" s="195"/>
      <c r="K19" s="195"/>
      <c r="L19" s="195"/>
      <c r="M19" s="195"/>
      <c r="N19" s="195"/>
      <c r="O19" s="195">
        <v>36</v>
      </c>
      <c r="P19" s="195"/>
      <c r="Q19" s="194">
        <f t="shared" si="2"/>
        <v>36</v>
      </c>
      <c r="R19" s="204">
        <f t="shared" si="4"/>
        <v>36</v>
      </c>
      <c r="S19" s="192">
        <f t="shared" si="7"/>
        <v>0</v>
      </c>
      <c r="T19" s="192"/>
      <c r="U19" s="192"/>
      <c r="V19" s="192"/>
      <c r="W19" s="192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  <c r="BM19" s="190"/>
      <c r="BN19" s="190"/>
      <c r="BO19" s="190"/>
      <c r="BP19" s="190"/>
      <c r="BQ19" s="190"/>
      <c r="BR19" s="190"/>
      <c r="BS19" s="190"/>
      <c r="BT19" s="190"/>
      <c r="BU19" s="190"/>
      <c r="BV19" s="190"/>
      <c r="BW19" s="190"/>
      <c r="BX19" s="190"/>
      <c r="BY19" s="190"/>
      <c r="BZ19" s="190"/>
      <c r="CA19" s="190"/>
      <c r="CB19" s="190"/>
      <c r="CC19" s="190"/>
      <c r="CD19" s="190"/>
      <c r="CE19" s="190"/>
      <c r="CF19" s="190"/>
      <c r="CG19" s="190"/>
      <c r="CH19" s="190"/>
      <c r="CI19" s="190"/>
      <c r="CJ19" s="190"/>
      <c r="CK19" s="190"/>
      <c r="CL19" s="190"/>
      <c r="CM19" s="190"/>
      <c r="CN19" s="190"/>
      <c r="CO19" s="190"/>
      <c r="CP19" s="190"/>
      <c r="CQ19" s="190"/>
      <c r="CR19" s="190"/>
      <c r="CS19" s="190"/>
      <c r="CT19" s="190"/>
      <c r="CU19" s="190"/>
      <c r="CV19" s="190"/>
      <c r="CW19" s="190"/>
      <c r="CX19" s="190"/>
      <c r="CY19" s="190"/>
      <c r="CZ19" s="190"/>
      <c r="DA19" s="190"/>
      <c r="DB19" s="190"/>
      <c r="DC19" s="190"/>
      <c r="DD19" s="190"/>
      <c r="DE19" s="190"/>
      <c r="DF19" s="190"/>
      <c r="DG19" s="190"/>
      <c r="DH19" s="190"/>
      <c r="DI19" s="190"/>
      <c r="DJ19" s="190"/>
      <c r="DK19" s="190"/>
      <c r="DL19" s="190"/>
      <c r="DM19" s="190"/>
      <c r="DN19" s="190"/>
      <c r="DO19" s="190"/>
      <c r="DP19" s="190"/>
      <c r="DQ19" s="190"/>
      <c r="DR19" s="190"/>
      <c r="DS19" s="190"/>
      <c r="DT19" s="190"/>
      <c r="DU19" s="190"/>
      <c r="DV19" s="190"/>
      <c r="DW19" s="190"/>
      <c r="DX19" s="190"/>
      <c r="DY19" s="190"/>
      <c r="DZ19" s="190"/>
      <c r="EA19" s="190"/>
      <c r="EB19" s="190"/>
      <c r="EC19" s="190"/>
      <c r="ED19" s="190"/>
      <c r="EE19" s="190"/>
      <c r="EF19" s="190"/>
      <c r="EG19" s="190"/>
      <c r="EH19" s="190"/>
      <c r="EI19" s="190"/>
      <c r="EJ19" s="190"/>
      <c r="EK19" s="190"/>
      <c r="EL19" s="190"/>
      <c r="EM19" s="190"/>
      <c r="EN19" s="190"/>
      <c r="EO19" s="190"/>
      <c r="EP19" s="190"/>
      <c r="EQ19" s="190"/>
      <c r="ER19" s="190"/>
      <c r="ES19" s="190"/>
      <c r="ET19" s="190"/>
      <c r="EU19" s="190"/>
      <c r="EV19" s="190"/>
      <c r="EW19" s="190"/>
      <c r="EX19" s="190"/>
      <c r="EY19" s="190"/>
      <c r="EZ19" s="190"/>
      <c r="FA19" s="190"/>
      <c r="FB19" s="190"/>
      <c r="FC19" s="190"/>
      <c r="FD19" s="190"/>
      <c r="FE19" s="190"/>
      <c r="FF19" s="190"/>
      <c r="FG19" s="190"/>
      <c r="FH19" s="190"/>
      <c r="FI19" s="190"/>
      <c r="FJ19" s="190"/>
      <c r="FK19" s="190"/>
      <c r="FL19" s="190"/>
      <c r="FM19" s="190"/>
      <c r="FN19" s="190"/>
      <c r="FO19" s="190"/>
      <c r="FP19" s="190"/>
      <c r="FQ19" s="190"/>
      <c r="FR19" s="190"/>
      <c r="FS19" s="190"/>
      <c r="FT19" s="190"/>
      <c r="FU19" s="190"/>
      <c r="FV19" s="190"/>
      <c r="FW19" s="190"/>
      <c r="FX19" s="190"/>
      <c r="FY19" s="190"/>
      <c r="FZ19" s="190"/>
      <c r="GA19" s="190"/>
      <c r="GB19" s="190"/>
      <c r="GC19" s="190"/>
      <c r="GD19" s="190"/>
      <c r="GE19" s="190"/>
      <c r="GF19" s="190"/>
      <c r="GG19" s="190"/>
      <c r="GH19" s="190"/>
      <c r="GI19" s="190"/>
      <c r="GJ19" s="190"/>
      <c r="GK19" s="190"/>
      <c r="GL19" s="190"/>
      <c r="GM19" s="190"/>
      <c r="GN19" s="190"/>
      <c r="GO19" s="190"/>
      <c r="GP19" s="190"/>
      <c r="GQ19" s="190"/>
      <c r="GR19" s="190"/>
      <c r="GS19" s="190"/>
      <c r="GT19" s="190"/>
      <c r="GU19" s="190"/>
      <c r="GV19" s="190"/>
      <c r="GW19" s="190"/>
      <c r="GX19" s="190"/>
      <c r="GY19" s="190"/>
      <c r="GZ19" s="190"/>
      <c r="HA19" s="190"/>
      <c r="HB19" s="190"/>
      <c r="HC19" s="190"/>
      <c r="HD19" s="190"/>
      <c r="HE19" s="190"/>
      <c r="HF19" s="190"/>
    </row>
    <row r="20" spans="1:214" x14ac:dyDescent="0.2">
      <c r="A20" s="195" t="s">
        <v>49</v>
      </c>
      <c r="B20" s="212" t="s">
        <v>38</v>
      </c>
      <c r="C20" s="205"/>
      <c r="D20" s="205" t="s">
        <v>105</v>
      </c>
      <c r="E20" s="207">
        <f t="shared" si="8"/>
        <v>88</v>
      </c>
      <c r="F20" s="208">
        <v>6</v>
      </c>
      <c r="G20" s="207">
        <f t="shared" si="9"/>
        <v>82</v>
      </c>
      <c r="H20" s="211">
        <v>4</v>
      </c>
      <c r="I20" s="205">
        <v>78</v>
      </c>
      <c r="J20" s="195"/>
      <c r="K20" s="195"/>
      <c r="L20" s="195"/>
      <c r="M20" s="195"/>
      <c r="N20" s="195"/>
      <c r="O20" s="195">
        <v>48</v>
      </c>
      <c r="P20" s="195"/>
      <c r="Q20" s="194">
        <f t="shared" si="2"/>
        <v>48</v>
      </c>
      <c r="R20" s="204">
        <f t="shared" si="4"/>
        <v>88</v>
      </c>
      <c r="S20" s="192" t="str">
        <f t="shared" si="7"/>
        <v>ОШИБКА</v>
      </c>
      <c r="T20" s="192"/>
      <c r="U20" s="192"/>
      <c r="V20" s="192"/>
      <c r="W20" s="192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190"/>
      <c r="BN20" s="190"/>
      <c r="BO20" s="190"/>
      <c r="BP20" s="190"/>
      <c r="BQ20" s="190"/>
      <c r="BR20" s="190"/>
      <c r="BS20" s="190"/>
      <c r="BT20" s="190"/>
      <c r="BU20" s="190"/>
      <c r="BV20" s="190"/>
      <c r="BW20" s="190"/>
      <c r="BX20" s="190"/>
      <c r="BY20" s="190"/>
      <c r="BZ20" s="190"/>
      <c r="CA20" s="190"/>
      <c r="CB20" s="190"/>
      <c r="CC20" s="190"/>
      <c r="CD20" s="190"/>
      <c r="CE20" s="190"/>
      <c r="CF20" s="190"/>
      <c r="CG20" s="190"/>
      <c r="CH20" s="190"/>
      <c r="CI20" s="190"/>
      <c r="CJ20" s="190"/>
      <c r="CK20" s="190"/>
      <c r="CL20" s="190"/>
      <c r="CM20" s="190"/>
      <c r="CN20" s="190"/>
      <c r="CO20" s="190"/>
      <c r="CP20" s="190"/>
      <c r="CQ20" s="190"/>
      <c r="CR20" s="190"/>
      <c r="CS20" s="190"/>
      <c r="CT20" s="190"/>
      <c r="CU20" s="190"/>
      <c r="CV20" s="190"/>
      <c r="CW20" s="190"/>
      <c r="CX20" s="190"/>
      <c r="CY20" s="190"/>
      <c r="CZ20" s="190"/>
      <c r="DA20" s="190"/>
      <c r="DB20" s="190"/>
      <c r="DC20" s="190"/>
      <c r="DD20" s="190"/>
      <c r="DE20" s="190"/>
      <c r="DF20" s="190"/>
      <c r="DG20" s="190"/>
      <c r="DH20" s="190"/>
      <c r="DI20" s="190"/>
      <c r="DJ20" s="190"/>
      <c r="DK20" s="190"/>
      <c r="DL20" s="190"/>
      <c r="DM20" s="190"/>
      <c r="DN20" s="190"/>
      <c r="DO20" s="190"/>
      <c r="DP20" s="190"/>
      <c r="DQ20" s="190"/>
      <c r="DR20" s="190"/>
      <c r="DS20" s="190"/>
      <c r="DT20" s="190"/>
      <c r="DU20" s="190"/>
      <c r="DV20" s="190"/>
      <c r="DW20" s="190"/>
      <c r="DX20" s="190"/>
      <c r="DY20" s="190"/>
      <c r="DZ20" s="190"/>
      <c r="EA20" s="190"/>
      <c r="EB20" s="190"/>
      <c r="EC20" s="190"/>
      <c r="ED20" s="190"/>
      <c r="EE20" s="190"/>
      <c r="EF20" s="190"/>
      <c r="EG20" s="190"/>
      <c r="EH20" s="190"/>
      <c r="EI20" s="190"/>
      <c r="EJ20" s="190"/>
      <c r="EK20" s="190"/>
      <c r="EL20" s="190"/>
      <c r="EM20" s="190"/>
      <c r="EN20" s="190"/>
      <c r="EO20" s="190"/>
      <c r="EP20" s="190"/>
      <c r="EQ20" s="190"/>
      <c r="ER20" s="190"/>
      <c r="ES20" s="190"/>
      <c r="ET20" s="190"/>
      <c r="EU20" s="190"/>
      <c r="EV20" s="190"/>
      <c r="EW20" s="190"/>
      <c r="EX20" s="190"/>
      <c r="EY20" s="190"/>
      <c r="EZ20" s="190"/>
      <c r="FA20" s="190"/>
      <c r="FB20" s="190"/>
      <c r="FC20" s="190"/>
      <c r="FD20" s="190"/>
      <c r="FE20" s="190"/>
      <c r="FF20" s="190"/>
      <c r="FG20" s="190"/>
      <c r="FH20" s="190"/>
      <c r="FI20" s="190"/>
      <c r="FJ20" s="190"/>
      <c r="FK20" s="190"/>
      <c r="FL20" s="190"/>
      <c r="FM20" s="190"/>
      <c r="FN20" s="190"/>
      <c r="FO20" s="190"/>
      <c r="FP20" s="190"/>
      <c r="FQ20" s="190"/>
      <c r="FR20" s="190"/>
      <c r="FS20" s="190"/>
      <c r="FT20" s="190"/>
      <c r="FU20" s="190"/>
      <c r="FV20" s="190"/>
      <c r="FW20" s="190"/>
      <c r="FX20" s="190"/>
      <c r="FY20" s="190"/>
      <c r="FZ20" s="190"/>
      <c r="GA20" s="190"/>
      <c r="GB20" s="190"/>
      <c r="GC20" s="190"/>
      <c r="GD20" s="190"/>
      <c r="GE20" s="190"/>
      <c r="GF20" s="190"/>
      <c r="GG20" s="190"/>
      <c r="GH20" s="190"/>
      <c r="GI20" s="190"/>
      <c r="GJ20" s="190"/>
      <c r="GK20" s="190"/>
      <c r="GL20" s="190"/>
      <c r="GM20" s="190"/>
      <c r="GN20" s="190"/>
      <c r="GO20" s="190"/>
      <c r="GP20" s="190"/>
      <c r="GQ20" s="190"/>
      <c r="GR20" s="190"/>
      <c r="GS20" s="190"/>
      <c r="GT20" s="190"/>
      <c r="GU20" s="190"/>
      <c r="GV20" s="190"/>
      <c r="GW20" s="190"/>
      <c r="GX20" s="190"/>
      <c r="GY20" s="190"/>
      <c r="GZ20" s="190"/>
      <c r="HA20" s="190"/>
      <c r="HB20" s="190"/>
      <c r="HC20" s="190"/>
      <c r="HD20" s="190"/>
      <c r="HE20" s="190"/>
      <c r="HF20" s="190"/>
    </row>
    <row r="21" spans="1:214" ht="72" x14ac:dyDescent="0.2">
      <c r="A21" s="213" t="s">
        <v>52</v>
      </c>
      <c r="B21" s="214" t="s">
        <v>106</v>
      </c>
      <c r="C21" s="232"/>
      <c r="D21" s="232"/>
      <c r="E21" s="215">
        <f>SUM(E22:E25)</f>
        <v>356</v>
      </c>
      <c r="F21" s="215">
        <f t="shared" ref="F21:L21" si="10">SUM(F22:F25)</f>
        <v>4</v>
      </c>
      <c r="G21" s="215">
        <f t="shared" si="10"/>
        <v>136</v>
      </c>
      <c r="H21" s="215">
        <f t="shared" si="10"/>
        <v>20</v>
      </c>
      <c r="I21" s="215">
        <f t="shared" si="10"/>
        <v>92</v>
      </c>
      <c r="J21" s="215">
        <f t="shared" si="10"/>
        <v>216</v>
      </c>
      <c r="K21" s="215">
        <f t="shared" si="10"/>
        <v>6</v>
      </c>
      <c r="L21" s="215">
        <f t="shared" si="10"/>
        <v>18</v>
      </c>
      <c r="M21" s="221"/>
      <c r="N21" s="221"/>
      <c r="O21" s="221"/>
      <c r="P21" s="221"/>
      <c r="Q21" s="194">
        <f t="shared" si="2"/>
        <v>0</v>
      </c>
      <c r="R21" s="204">
        <f t="shared" si="4"/>
        <v>140</v>
      </c>
      <c r="S21" s="192" t="str">
        <f t="shared" si="7"/>
        <v>ОШИБКА</v>
      </c>
      <c r="T21" s="192"/>
      <c r="U21" s="192"/>
      <c r="V21" s="192"/>
      <c r="W21" s="192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  <c r="BM21" s="190"/>
      <c r="BN21" s="190"/>
      <c r="BO21" s="190"/>
      <c r="BP21" s="190"/>
      <c r="BQ21" s="190"/>
      <c r="BR21" s="190"/>
      <c r="BS21" s="190"/>
      <c r="BT21" s="190"/>
      <c r="BU21" s="190"/>
      <c r="BV21" s="190"/>
      <c r="BW21" s="190"/>
      <c r="BX21" s="190"/>
      <c r="BY21" s="190"/>
      <c r="BZ21" s="190"/>
      <c r="CA21" s="190"/>
      <c r="CB21" s="190"/>
      <c r="CC21" s="190"/>
      <c r="CD21" s="190"/>
      <c r="CE21" s="190"/>
      <c r="CF21" s="190"/>
      <c r="CG21" s="190"/>
      <c r="CH21" s="190"/>
      <c r="CI21" s="190"/>
      <c r="CJ21" s="190"/>
      <c r="CK21" s="190"/>
      <c r="CL21" s="190"/>
      <c r="CM21" s="190"/>
      <c r="CN21" s="190"/>
      <c r="CO21" s="190"/>
      <c r="CP21" s="190"/>
      <c r="CQ21" s="190"/>
      <c r="CR21" s="190"/>
      <c r="CS21" s="190"/>
      <c r="CT21" s="190"/>
      <c r="CU21" s="190"/>
      <c r="CV21" s="190"/>
      <c r="CW21" s="190"/>
      <c r="CX21" s="190"/>
      <c r="CY21" s="190"/>
      <c r="CZ21" s="190"/>
      <c r="DA21" s="190"/>
      <c r="DB21" s="190"/>
      <c r="DC21" s="190"/>
      <c r="DD21" s="190"/>
      <c r="DE21" s="190"/>
      <c r="DF21" s="190"/>
      <c r="DG21" s="190"/>
      <c r="DH21" s="190"/>
      <c r="DI21" s="190"/>
      <c r="DJ21" s="190"/>
      <c r="DK21" s="190"/>
      <c r="DL21" s="190"/>
      <c r="DM21" s="190"/>
      <c r="DN21" s="190"/>
      <c r="DO21" s="190"/>
      <c r="DP21" s="190"/>
      <c r="DQ21" s="190"/>
      <c r="DR21" s="190"/>
      <c r="DS21" s="190"/>
      <c r="DT21" s="190"/>
      <c r="DU21" s="190"/>
      <c r="DV21" s="190"/>
      <c r="DW21" s="190"/>
      <c r="DX21" s="190"/>
      <c r="DY21" s="190"/>
      <c r="DZ21" s="190"/>
      <c r="EA21" s="190"/>
      <c r="EB21" s="190"/>
      <c r="EC21" s="190"/>
      <c r="ED21" s="190"/>
      <c r="EE21" s="190"/>
      <c r="EF21" s="190"/>
      <c r="EG21" s="190"/>
      <c r="EH21" s="190"/>
      <c r="EI21" s="190"/>
      <c r="EJ21" s="190"/>
      <c r="EK21" s="190"/>
      <c r="EL21" s="190"/>
      <c r="EM21" s="190"/>
      <c r="EN21" s="190"/>
      <c r="EO21" s="190"/>
      <c r="EP21" s="190"/>
      <c r="EQ21" s="190"/>
      <c r="ER21" s="190"/>
      <c r="ES21" s="190"/>
      <c r="ET21" s="190"/>
      <c r="EU21" s="190"/>
      <c r="EV21" s="190"/>
      <c r="EW21" s="190"/>
      <c r="EX21" s="190"/>
      <c r="EY21" s="190"/>
      <c r="EZ21" s="190"/>
      <c r="FA21" s="190"/>
      <c r="FB21" s="190"/>
      <c r="FC21" s="190"/>
      <c r="FD21" s="190"/>
      <c r="FE21" s="190"/>
      <c r="FF21" s="190"/>
      <c r="FG21" s="190"/>
      <c r="FH21" s="190"/>
      <c r="FI21" s="190"/>
      <c r="FJ21" s="190"/>
      <c r="FK21" s="190"/>
      <c r="FL21" s="190"/>
      <c r="FM21" s="190"/>
      <c r="FN21" s="190"/>
      <c r="FO21" s="190"/>
      <c r="FP21" s="190"/>
      <c r="FQ21" s="190"/>
      <c r="FR21" s="190"/>
      <c r="FS21" s="190"/>
      <c r="FT21" s="190"/>
      <c r="FU21" s="190"/>
      <c r="FV21" s="190"/>
      <c r="FW21" s="190"/>
      <c r="FX21" s="190"/>
      <c r="FY21" s="190"/>
      <c r="FZ21" s="190"/>
      <c r="GA21" s="190"/>
      <c r="GB21" s="190"/>
      <c r="GC21" s="190"/>
      <c r="GD21" s="190"/>
      <c r="GE21" s="190"/>
      <c r="GF21" s="190"/>
      <c r="GG21" s="190"/>
      <c r="GH21" s="190"/>
      <c r="GI21" s="190"/>
      <c r="GJ21" s="190"/>
      <c r="GK21" s="190"/>
      <c r="GL21" s="190"/>
      <c r="GM21" s="190"/>
      <c r="GN21" s="190"/>
      <c r="GO21" s="190"/>
      <c r="GP21" s="190"/>
      <c r="GQ21" s="190"/>
      <c r="GR21" s="190"/>
      <c r="GS21" s="190"/>
      <c r="GT21" s="190"/>
      <c r="GU21" s="190"/>
      <c r="GV21" s="190"/>
      <c r="GW21" s="190"/>
      <c r="GX21" s="190"/>
      <c r="GY21" s="190"/>
      <c r="GZ21" s="190"/>
      <c r="HA21" s="190"/>
      <c r="HB21" s="190"/>
      <c r="HC21" s="190"/>
      <c r="HD21" s="190"/>
      <c r="HE21" s="190"/>
      <c r="HF21" s="190"/>
    </row>
    <row r="22" spans="1:214" s="220" customFormat="1" ht="24" x14ac:dyDescent="0.2">
      <c r="A22" s="195" t="s">
        <v>53</v>
      </c>
      <c r="B22" s="216" t="s">
        <v>102</v>
      </c>
      <c r="C22" s="233"/>
      <c r="D22" s="233" t="s">
        <v>32</v>
      </c>
      <c r="E22" s="207">
        <f>F22+G22</f>
        <v>124</v>
      </c>
      <c r="F22" s="208">
        <v>4</v>
      </c>
      <c r="G22" s="207">
        <f>SUM(H22:L22)</f>
        <v>120</v>
      </c>
      <c r="H22" s="234">
        <v>20</v>
      </c>
      <c r="I22" s="235">
        <v>92</v>
      </c>
      <c r="J22" s="195"/>
      <c r="K22" s="217">
        <v>2</v>
      </c>
      <c r="L22" s="195">
        <v>6</v>
      </c>
      <c r="M22" s="198">
        <v>76</v>
      </c>
      <c r="N22" s="198">
        <v>4</v>
      </c>
      <c r="O22" s="198">
        <v>44</v>
      </c>
      <c r="P22" s="198"/>
      <c r="Q22" s="194">
        <f t="shared" si="2"/>
        <v>124</v>
      </c>
      <c r="R22" s="204">
        <f t="shared" si="4"/>
        <v>124</v>
      </c>
      <c r="S22" s="192">
        <f t="shared" si="7"/>
        <v>0</v>
      </c>
      <c r="T22" s="218" t="e">
        <f>F22+G22+#REF!+K22+L22</f>
        <v>#REF!</v>
      </c>
      <c r="U22" s="187"/>
      <c r="V22" s="219">
        <f t="shared" ref="V22:V28" si="11">E22-F22</f>
        <v>120</v>
      </c>
      <c r="W22" s="219" t="e">
        <f>#REF!+#REF!+M22+N22+O22+P22+#REF!+#REF!+#REF!+#REF!+#REF!+#REF!+#REF!+#REF!</f>
        <v>#REF!</v>
      </c>
    </row>
    <row r="23" spans="1:214" x14ac:dyDescent="0.2">
      <c r="A23" s="195" t="s">
        <v>44</v>
      </c>
      <c r="B23" s="210" t="s">
        <v>85</v>
      </c>
      <c r="C23" s="195"/>
      <c r="D23" s="195" t="s">
        <v>34</v>
      </c>
      <c r="E23" s="207">
        <f>J23</f>
        <v>108</v>
      </c>
      <c r="F23" s="208"/>
      <c r="G23" s="207"/>
      <c r="H23" s="211"/>
      <c r="I23" s="195"/>
      <c r="J23" s="195">
        <v>108</v>
      </c>
      <c r="K23" s="195"/>
      <c r="L23" s="195"/>
      <c r="M23" s="195"/>
      <c r="N23" s="195"/>
      <c r="O23" s="195">
        <v>108</v>
      </c>
      <c r="P23" s="195"/>
      <c r="Q23" s="194">
        <f t="shared" si="2"/>
        <v>108</v>
      </c>
      <c r="R23" s="204">
        <f t="shared" si="4"/>
        <v>0</v>
      </c>
      <c r="S23" s="192" t="str">
        <f t="shared" si="7"/>
        <v>ОШИБКА</v>
      </c>
      <c r="T23" s="192"/>
      <c r="U23" s="192"/>
      <c r="V23" s="219">
        <f t="shared" si="11"/>
        <v>108</v>
      </c>
      <c r="W23" s="219" t="e">
        <f>#REF!+#REF!+M23+N23+O23+P23+#REF!+#REF!+#REF!+#REF!+#REF!+#REF!+#REF!+#REF!</f>
        <v>#REF!</v>
      </c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  <c r="BM23" s="190"/>
      <c r="BN23" s="190"/>
      <c r="BO23" s="190"/>
      <c r="BP23" s="190"/>
      <c r="BQ23" s="190"/>
      <c r="BR23" s="190"/>
      <c r="BS23" s="190"/>
      <c r="BT23" s="190"/>
      <c r="BU23" s="190"/>
      <c r="BV23" s="190"/>
      <c r="BW23" s="190"/>
      <c r="BX23" s="190"/>
      <c r="BY23" s="190"/>
      <c r="BZ23" s="190"/>
      <c r="CA23" s="190"/>
      <c r="CB23" s="190"/>
      <c r="CC23" s="190"/>
      <c r="CD23" s="190"/>
      <c r="CE23" s="190"/>
      <c r="CF23" s="190"/>
      <c r="CG23" s="190"/>
      <c r="CH23" s="190"/>
      <c r="CI23" s="190"/>
      <c r="CJ23" s="190"/>
      <c r="CK23" s="190"/>
      <c r="CL23" s="190"/>
      <c r="CM23" s="190"/>
      <c r="CN23" s="190"/>
      <c r="CO23" s="190"/>
      <c r="CP23" s="190"/>
      <c r="CQ23" s="190"/>
      <c r="CR23" s="190"/>
      <c r="CS23" s="190"/>
      <c r="CT23" s="190"/>
      <c r="CU23" s="190"/>
      <c r="CV23" s="190"/>
      <c r="CW23" s="190"/>
      <c r="CX23" s="190"/>
      <c r="CY23" s="190"/>
      <c r="CZ23" s="190"/>
      <c r="DA23" s="190"/>
      <c r="DB23" s="190"/>
      <c r="DC23" s="190"/>
      <c r="DD23" s="190"/>
      <c r="DE23" s="190"/>
      <c r="DF23" s="190"/>
      <c r="DG23" s="190"/>
      <c r="DH23" s="190"/>
      <c r="DI23" s="190"/>
      <c r="DJ23" s="190"/>
      <c r="DK23" s="190"/>
      <c r="DL23" s="190"/>
      <c r="DM23" s="190"/>
      <c r="DN23" s="190"/>
      <c r="DO23" s="190"/>
      <c r="DP23" s="190"/>
      <c r="DQ23" s="190"/>
      <c r="DR23" s="190"/>
      <c r="DS23" s="190"/>
      <c r="DT23" s="190"/>
      <c r="DU23" s="190"/>
      <c r="DV23" s="190"/>
      <c r="DW23" s="190"/>
      <c r="DX23" s="190"/>
      <c r="DY23" s="190"/>
      <c r="DZ23" s="190"/>
      <c r="EA23" s="190"/>
      <c r="EB23" s="190"/>
      <c r="EC23" s="190"/>
      <c r="ED23" s="190"/>
      <c r="EE23" s="190"/>
      <c r="EF23" s="190"/>
      <c r="EG23" s="190"/>
      <c r="EH23" s="190"/>
      <c r="EI23" s="190"/>
      <c r="EJ23" s="190"/>
      <c r="EK23" s="190"/>
      <c r="EL23" s="190"/>
      <c r="EM23" s="190"/>
      <c r="EN23" s="190"/>
      <c r="EO23" s="190"/>
      <c r="EP23" s="190"/>
      <c r="EQ23" s="190"/>
      <c r="ER23" s="190"/>
      <c r="ES23" s="190"/>
      <c r="ET23" s="190"/>
      <c r="EU23" s="190"/>
      <c r="EV23" s="190"/>
      <c r="EW23" s="190"/>
      <c r="EX23" s="190"/>
      <c r="EY23" s="190"/>
      <c r="EZ23" s="190"/>
      <c r="FA23" s="190"/>
      <c r="FB23" s="190"/>
      <c r="FC23" s="190"/>
      <c r="FD23" s="190"/>
      <c r="FE23" s="190"/>
      <c r="FF23" s="190"/>
      <c r="FG23" s="190"/>
      <c r="FH23" s="190"/>
      <c r="FI23" s="190"/>
      <c r="FJ23" s="190"/>
      <c r="FK23" s="190"/>
      <c r="FL23" s="190"/>
      <c r="FM23" s="190"/>
      <c r="FN23" s="190"/>
      <c r="FO23" s="190"/>
      <c r="FP23" s="190"/>
      <c r="FQ23" s="190"/>
      <c r="FR23" s="190"/>
      <c r="FS23" s="190"/>
      <c r="FT23" s="190"/>
      <c r="FU23" s="190"/>
      <c r="FV23" s="190"/>
      <c r="FW23" s="190"/>
      <c r="FX23" s="190"/>
      <c r="FY23" s="190"/>
      <c r="FZ23" s="190"/>
      <c r="GA23" s="190"/>
      <c r="GB23" s="190"/>
      <c r="GC23" s="190"/>
      <c r="GD23" s="190"/>
      <c r="GE23" s="190"/>
      <c r="GF23" s="190"/>
      <c r="GG23" s="190"/>
      <c r="GH23" s="190"/>
      <c r="GI23" s="190"/>
      <c r="GJ23" s="190"/>
      <c r="GK23" s="190"/>
      <c r="GL23" s="190"/>
      <c r="GM23" s="190"/>
      <c r="GN23" s="190"/>
      <c r="GO23" s="190"/>
      <c r="GP23" s="190"/>
      <c r="GQ23" s="190"/>
      <c r="GR23" s="190"/>
      <c r="GS23" s="190"/>
      <c r="GT23" s="190"/>
      <c r="GU23" s="190"/>
      <c r="GV23" s="190"/>
      <c r="GW23" s="190"/>
      <c r="GX23" s="190"/>
      <c r="GY23" s="190"/>
      <c r="GZ23" s="190"/>
      <c r="HA23" s="190"/>
      <c r="HB23" s="190"/>
      <c r="HC23" s="190"/>
      <c r="HD23" s="190"/>
      <c r="HE23" s="190"/>
      <c r="HF23" s="190"/>
    </row>
    <row r="24" spans="1:214" x14ac:dyDescent="0.2">
      <c r="A24" s="195" t="s">
        <v>54</v>
      </c>
      <c r="B24" s="210" t="s">
        <v>86</v>
      </c>
      <c r="C24" s="195"/>
      <c r="D24" s="195" t="s">
        <v>34</v>
      </c>
      <c r="E24" s="207">
        <f>J24</f>
        <v>108</v>
      </c>
      <c r="F24" s="208"/>
      <c r="G24" s="207"/>
      <c r="H24" s="211"/>
      <c r="I24" s="195"/>
      <c r="J24" s="195">
        <v>108</v>
      </c>
      <c r="K24" s="195"/>
      <c r="L24" s="195"/>
      <c r="M24" s="195"/>
      <c r="N24" s="195"/>
      <c r="O24" s="195">
        <v>108</v>
      </c>
      <c r="P24" s="195"/>
      <c r="Q24" s="194">
        <f t="shared" si="2"/>
        <v>108</v>
      </c>
      <c r="R24" s="204">
        <f t="shared" si="4"/>
        <v>0</v>
      </c>
      <c r="S24" s="192" t="str">
        <f t="shared" si="7"/>
        <v>ОШИБКА</v>
      </c>
      <c r="T24" s="192"/>
      <c r="U24" s="192"/>
      <c r="V24" s="219">
        <f t="shared" si="11"/>
        <v>108</v>
      </c>
      <c r="W24" s="219" t="e">
        <f>#REF!+#REF!+M24+N24+O24+P24+#REF!+#REF!+#REF!+#REF!+#REF!+#REF!+#REF!+#REF!</f>
        <v>#REF!</v>
      </c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0"/>
      <c r="BN24" s="190"/>
      <c r="BO24" s="190"/>
      <c r="BP24" s="190"/>
      <c r="BQ24" s="190"/>
      <c r="BR24" s="190"/>
      <c r="BS24" s="190"/>
      <c r="BT24" s="190"/>
      <c r="BU24" s="190"/>
      <c r="BV24" s="190"/>
      <c r="BW24" s="190"/>
      <c r="BX24" s="190"/>
      <c r="BY24" s="190"/>
      <c r="BZ24" s="190"/>
      <c r="CA24" s="190"/>
      <c r="CB24" s="190"/>
      <c r="CC24" s="190"/>
      <c r="CD24" s="190"/>
      <c r="CE24" s="190"/>
      <c r="CF24" s="190"/>
      <c r="CG24" s="190"/>
      <c r="CH24" s="190"/>
      <c r="CI24" s="190"/>
      <c r="CJ24" s="190"/>
      <c r="CK24" s="190"/>
      <c r="CL24" s="190"/>
      <c r="CM24" s="190"/>
      <c r="CN24" s="190"/>
      <c r="CO24" s="190"/>
      <c r="CP24" s="190"/>
      <c r="CQ24" s="190"/>
      <c r="CR24" s="190"/>
      <c r="CS24" s="190"/>
      <c r="CT24" s="190"/>
      <c r="CU24" s="190"/>
      <c r="CV24" s="190"/>
      <c r="CW24" s="190"/>
      <c r="CX24" s="190"/>
      <c r="CY24" s="190"/>
      <c r="CZ24" s="190"/>
      <c r="DA24" s="190"/>
      <c r="DB24" s="190"/>
      <c r="DC24" s="190"/>
      <c r="DD24" s="190"/>
      <c r="DE24" s="190"/>
      <c r="DF24" s="190"/>
      <c r="DG24" s="190"/>
      <c r="DH24" s="190"/>
      <c r="DI24" s="190"/>
      <c r="DJ24" s="190"/>
      <c r="DK24" s="190"/>
      <c r="DL24" s="190"/>
      <c r="DM24" s="190"/>
      <c r="DN24" s="190"/>
      <c r="DO24" s="190"/>
      <c r="DP24" s="190"/>
      <c r="DQ24" s="190"/>
      <c r="DR24" s="190"/>
      <c r="DS24" s="190"/>
      <c r="DT24" s="190"/>
      <c r="DU24" s="190"/>
      <c r="DV24" s="190"/>
      <c r="DW24" s="190"/>
      <c r="DX24" s="190"/>
      <c r="DY24" s="190"/>
      <c r="DZ24" s="190"/>
      <c r="EA24" s="190"/>
      <c r="EB24" s="190"/>
      <c r="EC24" s="190"/>
      <c r="ED24" s="190"/>
      <c r="EE24" s="190"/>
      <c r="EF24" s="190"/>
      <c r="EG24" s="190"/>
      <c r="EH24" s="190"/>
      <c r="EI24" s="190"/>
      <c r="EJ24" s="190"/>
      <c r="EK24" s="190"/>
      <c r="EL24" s="190"/>
      <c r="EM24" s="190"/>
      <c r="EN24" s="190"/>
      <c r="EO24" s="190"/>
      <c r="EP24" s="190"/>
      <c r="EQ24" s="190"/>
      <c r="ER24" s="190"/>
      <c r="ES24" s="190"/>
      <c r="ET24" s="190"/>
      <c r="EU24" s="190"/>
      <c r="EV24" s="190"/>
      <c r="EW24" s="190"/>
      <c r="EX24" s="190"/>
      <c r="EY24" s="190"/>
      <c r="EZ24" s="190"/>
      <c r="FA24" s="190"/>
      <c r="FB24" s="190"/>
      <c r="FC24" s="190"/>
      <c r="FD24" s="190"/>
      <c r="FE24" s="190"/>
      <c r="FF24" s="190"/>
      <c r="FG24" s="190"/>
      <c r="FH24" s="190"/>
      <c r="FI24" s="190"/>
      <c r="FJ24" s="190"/>
      <c r="FK24" s="190"/>
      <c r="FL24" s="190"/>
      <c r="FM24" s="190"/>
      <c r="FN24" s="190"/>
      <c r="FO24" s="190"/>
      <c r="FP24" s="190"/>
      <c r="FQ24" s="190"/>
      <c r="FR24" s="190"/>
      <c r="FS24" s="190"/>
      <c r="FT24" s="190"/>
      <c r="FU24" s="190"/>
      <c r="FV24" s="190"/>
      <c r="FW24" s="190"/>
      <c r="FX24" s="190"/>
      <c r="FY24" s="190"/>
      <c r="FZ24" s="190"/>
      <c r="GA24" s="190"/>
      <c r="GB24" s="190"/>
      <c r="GC24" s="190"/>
      <c r="GD24" s="190"/>
      <c r="GE24" s="190"/>
      <c r="GF24" s="190"/>
      <c r="GG24" s="190"/>
      <c r="GH24" s="190"/>
      <c r="GI24" s="190"/>
      <c r="GJ24" s="190"/>
      <c r="GK24" s="190"/>
      <c r="GL24" s="190"/>
      <c r="GM24" s="190"/>
      <c r="GN24" s="190"/>
      <c r="GO24" s="190"/>
      <c r="GP24" s="190"/>
      <c r="GQ24" s="190"/>
      <c r="GR24" s="190"/>
      <c r="GS24" s="190"/>
      <c r="GT24" s="190"/>
      <c r="GU24" s="190"/>
      <c r="GV24" s="190"/>
      <c r="GW24" s="190"/>
      <c r="GX24" s="190"/>
      <c r="GY24" s="190"/>
      <c r="GZ24" s="190"/>
      <c r="HA24" s="190"/>
      <c r="HB24" s="190"/>
      <c r="HC24" s="190"/>
      <c r="HD24" s="190"/>
      <c r="HE24" s="190"/>
      <c r="HF24" s="190"/>
    </row>
    <row r="25" spans="1:214" x14ac:dyDescent="0.2">
      <c r="A25" s="195"/>
      <c r="B25" s="210" t="s">
        <v>87</v>
      </c>
      <c r="C25" s="201"/>
      <c r="D25" s="201" t="s">
        <v>108</v>
      </c>
      <c r="E25" s="207">
        <f>K25+L25</f>
        <v>16</v>
      </c>
      <c r="F25" s="208"/>
      <c r="G25" s="221">
        <v>16</v>
      </c>
      <c r="H25" s="211"/>
      <c r="I25" s="195"/>
      <c r="J25" s="195"/>
      <c r="K25" s="195">
        <v>4</v>
      </c>
      <c r="L25" s="195">
        <v>12</v>
      </c>
      <c r="M25" s="195"/>
      <c r="N25" s="195"/>
      <c r="O25" s="195">
        <v>16</v>
      </c>
      <c r="P25" s="195"/>
      <c r="Q25" s="194">
        <f t="shared" si="2"/>
        <v>16</v>
      </c>
      <c r="R25" s="204">
        <f t="shared" si="4"/>
        <v>16</v>
      </c>
      <c r="S25" s="192">
        <f t="shared" si="7"/>
        <v>0</v>
      </c>
      <c r="T25" s="192"/>
      <c r="U25" s="192"/>
      <c r="V25" s="219">
        <f t="shared" si="11"/>
        <v>16</v>
      </c>
      <c r="W25" s="219" t="e">
        <f>#REF!+#REF!+M25+N25+O25+P25+#REF!+#REF!+#REF!+#REF!+#REF!+#REF!+#REF!+#REF!</f>
        <v>#REF!</v>
      </c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190"/>
      <c r="BN25" s="190"/>
      <c r="BO25" s="190"/>
      <c r="BP25" s="190"/>
      <c r="BQ25" s="190"/>
      <c r="BR25" s="190"/>
      <c r="BS25" s="190"/>
      <c r="BT25" s="190"/>
      <c r="BU25" s="190"/>
      <c r="BV25" s="190"/>
      <c r="BW25" s="190"/>
      <c r="BX25" s="190"/>
      <c r="BY25" s="190"/>
      <c r="BZ25" s="190"/>
      <c r="CA25" s="190"/>
      <c r="CB25" s="190"/>
      <c r="CC25" s="190"/>
      <c r="CD25" s="190"/>
      <c r="CE25" s="190"/>
      <c r="CF25" s="190"/>
      <c r="CG25" s="190"/>
      <c r="CH25" s="190"/>
      <c r="CI25" s="190"/>
      <c r="CJ25" s="190"/>
      <c r="CK25" s="190"/>
      <c r="CL25" s="190"/>
      <c r="CM25" s="190"/>
      <c r="CN25" s="190"/>
      <c r="CO25" s="190"/>
      <c r="CP25" s="190"/>
      <c r="CQ25" s="190"/>
      <c r="CR25" s="190"/>
      <c r="CS25" s="190"/>
      <c r="CT25" s="190"/>
      <c r="CU25" s="190"/>
      <c r="CV25" s="190"/>
      <c r="CW25" s="190"/>
      <c r="CX25" s="190"/>
      <c r="CY25" s="190"/>
      <c r="CZ25" s="190"/>
      <c r="DA25" s="190"/>
      <c r="DB25" s="190"/>
      <c r="DC25" s="190"/>
      <c r="DD25" s="190"/>
      <c r="DE25" s="190"/>
      <c r="DF25" s="190"/>
      <c r="DG25" s="190"/>
      <c r="DH25" s="190"/>
      <c r="DI25" s="190"/>
      <c r="DJ25" s="190"/>
      <c r="DK25" s="190"/>
      <c r="DL25" s="190"/>
      <c r="DM25" s="190"/>
      <c r="DN25" s="190"/>
      <c r="DO25" s="190"/>
      <c r="DP25" s="190"/>
      <c r="DQ25" s="190"/>
      <c r="DR25" s="190"/>
      <c r="DS25" s="190"/>
      <c r="DT25" s="190"/>
      <c r="DU25" s="190"/>
      <c r="DV25" s="190"/>
      <c r="DW25" s="190"/>
      <c r="DX25" s="190"/>
      <c r="DY25" s="190"/>
      <c r="DZ25" s="190"/>
      <c r="EA25" s="190"/>
      <c r="EB25" s="190"/>
      <c r="EC25" s="190"/>
      <c r="ED25" s="190"/>
      <c r="EE25" s="190"/>
      <c r="EF25" s="190"/>
      <c r="EG25" s="190"/>
      <c r="EH25" s="190"/>
      <c r="EI25" s="190"/>
      <c r="EJ25" s="190"/>
      <c r="EK25" s="190"/>
      <c r="EL25" s="190"/>
      <c r="EM25" s="190"/>
      <c r="EN25" s="190"/>
      <c r="EO25" s="190"/>
      <c r="EP25" s="190"/>
      <c r="EQ25" s="190"/>
      <c r="ER25" s="190"/>
      <c r="ES25" s="190"/>
      <c r="ET25" s="190"/>
      <c r="EU25" s="190"/>
      <c r="EV25" s="190"/>
      <c r="EW25" s="190"/>
      <c r="EX25" s="190"/>
      <c r="EY25" s="190"/>
      <c r="EZ25" s="190"/>
      <c r="FA25" s="190"/>
      <c r="FB25" s="190"/>
      <c r="FC25" s="190"/>
      <c r="FD25" s="190"/>
      <c r="FE25" s="190"/>
      <c r="FF25" s="190"/>
      <c r="FG25" s="190"/>
      <c r="FH25" s="190"/>
      <c r="FI25" s="190"/>
      <c r="FJ25" s="190"/>
      <c r="FK25" s="190"/>
      <c r="FL25" s="190"/>
      <c r="FM25" s="190"/>
      <c r="FN25" s="190"/>
      <c r="FO25" s="190"/>
      <c r="FP25" s="190"/>
      <c r="FQ25" s="190"/>
      <c r="FR25" s="190"/>
      <c r="FS25" s="190"/>
      <c r="FT25" s="190"/>
      <c r="FU25" s="190"/>
      <c r="FV25" s="190"/>
      <c r="FW25" s="190"/>
      <c r="FX25" s="190"/>
      <c r="FY25" s="190"/>
      <c r="FZ25" s="190"/>
      <c r="GA25" s="190"/>
      <c r="GB25" s="190"/>
      <c r="GC25" s="190"/>
      <c r="GD25" s="190"/>
      <c r="GE25" s="190"/>
      <c r="GF25" s="190"/>
      <c r="GG25" s="190"/>
      <c r="GH25" s="190"/>
      <c r="GI25" s="190"/>
      <c r="GJ25" s="190"/>
      <c r="GK25" s="190"/>
      <c r="GL25" s="190"/>
      <c r="GM25" s="190"/>
      <c r="GN25" s="190"/>
      <c r="GO25" s="190"/>
      <c r="GP25" s="190"/>
      <c r="GQ25" s="190"/>
      <c r="GR25" s="190"/>
      <c r="GS25" s="190"/>
      <c r="GT25" s="190"/>
      <c r="GU25" s="190"/>
      <c r="GV25" s="190"/>
      <c r="GW25" s="190"/>
      <c r="GX25" s="190"/>
      <c r="GY25" s="190"/>
      <c r="GZ25" s="190"/>
      <c r="HA25" s="190"/>
      <c r="HB25" s="190"/>
      <c r="HC25" s="190"/>
      <c r="HD25" s="190"/>
      <c r="HE25" s="190"/>
      <c r="HF25" s="190"/>
    </row>
    <row r="26" spans="1:214" ht="31.5" customHeight="1" x14ac:dyDescent="0.2">
      <c r="A26" s="195" t="s">
        <v>56</v>
      </c>
      <c r="B26" s="212" t="s">
        <v>103</v>
      </c>
      <c r="C26" s="236"/>
      <c r="D26" s="236" t="s">
        <v>105</v>
      </c>
      <c r="E26" s="207">
        <f>F26+G26</f>
        <v>88</v>
      </c>
      <c r="F26" s="208">
        <v>4</v>
      </c>
      <c r="G26" s="207">
        <f>SUM(H26:L26)</f>
        <v>84</v>
      </c>
      <c r="H26" s="237">
        <v>26</v>
      </c>
      <c r="I26" s="238">
        <v>50</v>
      </c>
      <c r="J26" s="195"/>
      <c r="K26" s="195">
        <v>2</v>
      </c>
      <c r="L26" s="195">
        <v>6</v>
      </c>
      <c r="M26" s="198"/>
      <c r="N26" s="195"/>
      <c r="O26" s="195">
        <v>48</v>
      </c>
      <c r="P26" s="195">
        <v>4</v>
      </c>
      <c r="Q26" s="194">
        <f t="shared" si="2"/>
        <v>52</v>
      </c>
      <c r="R26" s="204">
        <f t="shared" si="4"/>
        <v>88</v>
      </c>
      <c r="S26" s="192" t="str">
        <f t="shared" si="7"/>
        <v>ОШИБКА</v>
      </c>
      <c r="T26" s="204" t="e">
        <f>H26+I26+#REF!</f>
        <v>#REF!</v>
      </c>
      <c r="U26" s="204" t="e">
        <f>F26+G26+#REF!+K26+L26</f>
        <v>#REF!</v>
      </c>
      <c r="V26" s="219">
        <f t="shared" si="11"/>
        <v>84</v>
      </c>
      <c r="W26" s="219" t="e">
        <f>#REF!+#REF!+M26+N26+O26+P26+#REF!+#REF!+#REF!+#REF!+#REF!+#REF!+#REF!+#REF!</f>
        <v>#REF!</v>
      </c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190"/>
      <c r="BI26" s="190"/>
      <c r="BJ26" s="190"/>
      <c r="BK26" s="190"/>
      <c r="BL26" s="190"/>
      <c r="BM26" s="190"/>
      <c r="BN26" s="190"/>
      <c r="BO26" s="190"/>
      <c r="BP26" s="190"/>
      <c r="BQ26" s="190"/>
      <c r="BR26" s="190"/>
      <c r="BS26" s="190"/>
      <c r="BT26" s="190"/>
      <c r="BU26" s="190"/>
      <c r="BV26" s="190"/>
      <c r="BW26" s="190"/>
      <c r="BX26" s="190"/>
      <c r="BY26" s="190"/>
      <c r="BZ26" s="190"/>
      <c r="CA26" s="190"/>
      <c r="CB26" s="190"/>
      <c r="CC26" s="190"/>
      <c r="CD26" s="190"/>
      <c r="CE26" s="190"/>
      <c r="CF26" s="190"/>
      <c r="CG26" s="190"/>
      <c r="CH26" s="190"/>
      <c r="CI26" s="190"/>
      <c r="CJ26" s="190"/>
      <c r="CK26" s="190"/>
      <c r="CL26" s="190"/>
      <c r="CM26" s="190"/>
      <c r="CN26" s="190"/>
      <c r="CO26" s="190"/>
      <c r="CP26" s="190"/>
      <c r="CQ26" s="190"/>
      <c r="CR26" s="190"/>
      <c r="CS26" s="190"/>
      <c r="CT26" s="190"/>
      <c r="CU26" s="190"/>
      <c r="CV26" s="190"/>
      <c r="CW26" s="190"/>
      <c r="CX26" s="190"/>
      <c r="CY26" s="190"/>
      <c r="CZ26" s="190"/>
      <c r="DA26" s="190"/>
      <c r="DB26" s="190"/>
      <c r="DC26" s="190"/>
      <c r="DD26" s="190"/>
      <c r="DE26" s="190"/>
      <c r="DF26" s="190"/>
      <c r="DG26" s="190"/>
      <c r="DH26" s="190"/>
      <c r="DI26" s="190"/>
      <c r="DJ26" s="190"/>
      <c r="DK26" s="190"/>
      <c r="DL26" s="190"/>
      <c r="DM26" s="190"/>
      <c r="DN26" s="190"/>
      <c r="DO26" s="190"/>
      <c r="DP26" s="190"/>
      <c r="DQ26" s="190"/>
      <c r="DR26" s="190"/>
      <c r="DS26" s="190"/>
      <c r="DT26" s="190"/>
      <c r="DU26" s="190"/>
      <c r="DV26" s="190"/>
      <c r="DW26" s="190"/>
      <c r="DX26" s="190"/>
      <c r="DY26" s="190"/>
      <c r="DZ26" s="190"/>
      <c r="EA26" s="190"/>
      <c r="EB26" s="190"/>
      <c r="EC26" s="190"/>
      <c r="ED26" s="190"/>
      <c r="EE26" s="190"/>
      <c r="EF26" s="190"/>
      <c r="EG26" s="190"/>
      <c r="EH26" s="190"/>
      <c r="EI26" s="190"/>
      <c r="EJ26" s="190"/>
      <c r="EK26" s="190"/>
      <c r="EL26" s="190"/>
      <c r="EM26" s="190"/>
      <c r="EN26" s="190"/>
      <c r="EO26" s="190"/>
      <c r="EP26" s="190"/>
      <c r="EQ26" s="190"/>
      <c r="ER26" s="190"/>
      <c r="ES26" s="190"/>
      <c r="ET26" s="190"/>
      <c r="EU26" s="190"/>
      <c r="EV26" s="190"/>
      <c r="EW26" s="190"/>
      <c r="EX26" s="190"/>
      <c r="EY26" s="190"/>
      <c r="EZ26" s="190"/>
      <c r="FA26" s="190"/>
      <c r="FB26" s="190"/>
      <c r="FC26" s="190"/>
      <c r="FD26" s="190"/>
      <c r="FE26" s="190"/>
      <c r="FF26" s="190"/>
      <c r="FG26" s="190"/>
      <c r="FH26" s="190"/>
      <c r="FI26" s="190"/>
      <c r="FJ26" s="190"/>
      <c r="FK26" s="190"/>
      <c r="FL26" s="190"/>
      <c r="FM26" s="190"/>
      <c r="FN26" s="190"/>
      <c r="FO26" s="190"/>
      <c r="FP26" s="190"/>
      <c r="FQ26" s="190"/>
      <c r="FR26" s="190"/>
      <c r="FS26" s="190"/>
      <c r="FT26" s="190"/>
      <c r="FU26" s="190"/>
      <c r="FV26" s="190"/>
      <c r="FW26" s="190"/>
      <c r="FX26" s="190"/>
      <c r="FY26" s="190"/>
      <c r="FZ26" s="190"/>
      <c r="GA26" s="190"/>
      <c r="GB26" s="190"/>
      <c r="GC26" s="190"/>
      <c r="GD26" s="190"/>
      <c r="GE26" s="190"/>
      <c r="GF26" s="190"/>
      <c r="GG26" s="190"/>
      <c r="GH26" s="190"/>
      <c r="GI26" s="190"/>
      <c r="GJ26" s="190"/>
      <c r="GK26" s="190"/>
      <c r="GL26" s="190"/>
      <c r="GM26" s="190"/>
      <c r="GN26" s="190"/>
      <c r="GO26" s="190"/>
      <c r="GP26" s="190"/>
      <c r="GQ26" s="190"/>
      <c r="GR26" s="190"/>
      <c r="GS26" s="190"/>
      <c r="GT26" s="190"/>
      <c r="GU26" s="190"/>
      <c r="GV26" s="190"/>
      <c r="GW26" s="190"/>
      <c r="GX26" s="190"/>
      <c r="GY26" s="190"/>
      <c r="GZ26" s="190"/>
      <c r="HA26" s="190"/>
      <c r="HB26" s="190"/>
      <c r="HC26" s="190"/>
      <c r="HD26" s="190"/>
      <c r="HE26" s="190"/>
      <c r="HF26" s="190"/>
    </row>
    <row r="27" spans="1:214" ht="36" x14ac:dyDescent="0.2">
      <c r="A27" s="195" t="s">
        <v>60</v>
      </c>
      <c r="B27" s="212" t="s">
        <v>104</v>
      </c>
      <c r="C27" s="236"/>
      <c r="D27" s="236" t="s">
        <v>105</v>
      </c>
      <c r="E27" s="207">
        <f>F27+G27</f>
        <v>98</v>
      </c>
      <c r="F27" s="208">
        <v>6</v>
      </c>
      <c r="G27" s="207">
        <f>SUM(H27:L27)</f>
        <v>92</v>
      </c>
      <c r="H27" s="211">
        <v>20</v>
      </c>
      <c r="I27" s="195">
        <v>64</v>
      </c>
      <c r="J27" s="195"/>
      <c r="K27" s="195">
        <v>2</v>
      </c>
      <c r="L27" s="195">
        <v>6</v>
      </c>
      <c r="M27" s="195"/>
      <c r="N27" s="195"/>
      <c r="O27" s="198">
        <v>42</v>
      </c>
      <c r="P27" s="198"/>
      <c r="Q27" s="194">
        <f t="shared" si="2"/>
        <v>42</v>
      </c>
      <c r="R27" s="204">
        <f t="shared" si="4"/>
        <v>98</v>
      </c>
      <c r="S27" s="192" t="str">
        <f t="shared" si="7"/>
        <v>ОШИБКА</v>
      </c>
      <c r="T27" s="204" t="e">
        <f>H27+I27+#REF!</f>
        <v>#REF!</v>
      </c>
      <c r="U27" s="204" t="e">
        <f>F27+G27+#REF!+K27+L27</f>
        <v>#REF!</v>
      </c>
      <c r="V27" s="219">
        <f t="shared" si="11"/>
        <v>92</v>
      </c>
      <c r="W27" s="219" t="e">
        <f>#REF!+#REF!+M27+N27+O27+P27+#REF!+#REF!+#REF!+#REF!+#REF!+#REF!+#REF!+#REF!</f>
        <v>#REF!</v>
      </c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190"/>
      <c r="BJ27" s="190"/>
      <c r="BK27" s="190"/>
      <c r="BL27" s="190"/>
      <c r="BM27" s="190"/>
      <c r="BN27" s="190"/>
      <c r="BO27" s="190"/>
      <c r="BP27" s="190"/>
      <c r="BQ27" s="190"/>
      <c r="BR27" s="190"/>
      <c r="BS27" s="190"/>
      <c r="BT27" s="190"/>
      <c r="BU27" s="190"/>
      <c r="BV27" s="190"/>
      <c r="BW27" s="190"/>
      <c r="BX27" s="190"/>
      <c r="BY27" s="190"/>
      <c r="BZ27" s="190"/>
      <c r="CA27" s="190"/>
      <c r="CB27" s="190"/>
      <c r="CC27" s="190"/>
      <c r="CD27" s="190"/>
      <c r="CE27" s="190"/>
      <c r="CF27" s="190"/>
      <c r="CG27" s="190"/>
      <c r="CH27" s="190"/>
      <c r="CI27" s="190"/>
      <c r="CJ27" s="190"/>
      <c r="CK27" s="190"/>
      <c r="CL27" s="190"/>
      <c r="CM27" s="190"/>
      <c r="CN27" s="190"/>
      <c r="CO27" s="190"/>
      <c r="CP27" s="190"/>
      <c r="CQ27" s="190"/>
      <c r="CR27" s="190"/>
      <c r="CS27" s="190"/>
      <c r="CT27" s="190"/>
      <c r="CU27" s="190"/>
      <c r="CV27" s="190"/>
      <c r="CW27" s="190"/>
      <c r="CX27" s="190"/>
      <c r="CY27" s="190"/>
      <c r="CZ27" s="190"/>
      <c r="DA27" s="190"/>
      <c r="DB27" s="190"/>
      <c r="DC27" s="190"/>
      <c r="DD27" s="190"/>
      <c r="DE27" s="190"/>
      <c r="DF27" s="190"/>
      <c r="DG27" s="190"/>
      <c r="DH27" s="190"/>
      <c r="DI27" s="190"/>
      <c r="DJ27" s="190"/>
      <c r="DK27" s="190"/>
      <c r="DL27" s="190"/>
      <c r="DM27" s="190"/>
      <c r="DN27" s="190"/>
      <c r="DO27" s="190"/>
      <c r="DP27" s="190"/>
      <c r="DQ27" s="190"/>
      <c r="DR27" s="190"/>
      <c r="DS27" s="190"/>
      <c r="DT27" s="190"/>
      <c r="DU27" s="190"/>
      <c r="DV27" s="190"/>
      <c r="DW27" s="190"/>
      <c r="DX27" s="190"/>
      <c r="DY27" s="190"/>
      <c r="DZ27" s="190"/>
      <c r="EA27" s="190"/>
      <c r="EB27" s="190"/>
      <c r="EC27" s="190"/>
      <c r="ED27" s="190"/>
      <c r="EE27" s="190"/>
      <c r="EF27" s="190"/>
      <c r="EG27" s="190"/>
      <c r="EH27" s="190"/>
      <c r="EI27" s="190"/>
      <c r="EJ27" s="190"/>
      <c r="EK27" s="190"/>
      <c r="EL27" s="190"/>
      <c r="EM27" s="190"/>
      <c r="EN27" s="190"/>
      <c r="EO27" s="190"/>
      <c r="EP27" s="190"/>
      <c r="EQ27" s="190"/>
      <c r="ER27" s="190"/>
      <c r="ES27" s="190"/>
      <c r="ET27" s="190"/>
      <c r="EU27" s="190"/>
      <c r="EV27" s="190"/>
      <c r="EW27" s="190"/>
      <c r="EX27" s="190"/>
      <c r="EY27" s="190"/>
      <c r="EZ27" s="190"/>
      <c r="FA27" s="190"/>
      <c r="FB27" s="190"/>
      <c r="FC27" s="190"/>
      <c r="FD27" s="190"/>
      <c r="FE27" s="190"/>
      <c r="FF27" s="190"/>
      <c r="FG27" s="190"/>
      <c r="FH27" s="190"/>
      <c r="FI27" s="190"/>
      <c r="FJ27" s="190"/>
      <c r="FK27" s="190"/>
      <c r="FL27" s="190"/>
      <c r="FM27" s="190"/>
      <c r="FN27" s="190"/>
      <c r="FO27" s="190"/>
      <c r="FP27" s="190"/>
      <c r="FQ27" s="190"/>
      <c r="FR27" s="190"/>
      <c r="FS27" s="190"/>
      <c r="FT27" s="190"/>
      <c r="FU27" s="190"/>
      <c r="FV27" s="190"/>
      <c r="FW27" s="190"/>
      <c r="FX27" s="190"/>
      <c r="FY27" s="190"/>
      <c r="FZ27" s="190"/>
      <c r="GA27" s="190"/>
      <c r="GB27" s="190"/>
      <c r="GC27" s="190"/>
      <c r="GD27" s="190"/>
      <c r="GE27" s="190"/>
      <c r="GF27" s="190"/>
      <c r="GG27" s="190"/>
      <c r="GH27" s="190"/>
      <c r="GI27" s="190"/>
      <c r="GJ27" s="190"/>
      <c r="GK27" s="190"/>
      <c r="GL27" s="190"/>
      <c r="GM27" s="190"/>
      <c r="GN27" s="190"/>
      <c r="GO27" s="190"/>
      <c r="GP27" s="190"/>
      <c r="GQ27" s="190"/>
      <c r="GR27" s="190"/>
      <c r="GS27" s="190"/>
      <c r="GT27" s="190"/>
      <c r="GU27" s="190"/>
      <c r="GV27" s="190"/>
      <c r="GW27" s="190"/>
      <c r="GX27" s="190"/>
      <c r="GY27" s="190"/>
      <c r="GZ27" s="190"/>
      <c r="HA27" s="190"/>
      <c r="HB27" s="190"/>
      <c r="HC27" s="190"/>
      <c r="HD27" s="190"/>
      <c r="HE27" s="190"/>
      <c r="HF27" s="190"/>
    </row>
    <row r="28" spans="1:214" x14ac:dyDescent="0.2">
      <c r="A28" s="195" t="s">
        <v>61</v>
      </c>
      <c r="B28" s="210" t="s">
        <v>85</v>
      </c>
      <c r="C28" s="205"/>
      <c r="D28" s="205" t="s">
        <v>105</v>
      </c>
      <c r="E28" s="207">
        <f>J28</f>
        <v>108</v>
      </c>
      <c r="F28" s="208"/>
      <c r="G28" s="207"/>
      <c r="H28" s="211"/>
      <c r="I28" s="205"/>
      <c r="J28" s="195">
        <v>108</v>
      </c>
      <c r="K28" s="222"/>
      <c r="L28" s="222"/>
      <c r="M28" s="195"/>
      <c r="N28" s="195"/>
      <c r="O28" s="195">
        <v>72</v>
      </c>
      <c r="P28" s="195"/>
      <c r="Q28" s="194">
        <f t="shared" si="2"/>
        <v>72</v>
      </c>
      <c r="R28" s="204">
        <f t="shared" si="4"/>
        <v>0</v>
      </c>
      <c r="S28" s="192" t="str">
        <f t="shared" si="7"/>
        <v>ОШИБКА</v>
      </c>
      <c r="T28" s="192"/>
      <c r="U28" s="192"/>
      <c r="V28" s="219">
        <f t="shared" si="11"/>
        <v>108</v>
      </c>
      <c r="W28" s="219" t="e">
        <f>#REF!+#REF!+M28+N28+O28+P28+#REF!+#REF!+#REF!+#REF!+#REF!+#REF!+#REF!+#REF!</f>
        <v>#REF!</v>
      </c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0"/>
      <c r="BN28" s="190"/>
      <c r="BO28" s="190"/>
      <c r="BP28" s="190"/>
      <c r="BQ28" s="190"/>
      <c r="BR28" s="190"/>
      <c r="BS28" s="190"/>
      <c r="BT28" s="190"/>
      <c r="BU28" s="190"/>
      <c r="BV28" s="190"/>
      <c r="BW28" s="190"/>
      <c r="BX28" s="190"/>
      <c r="BY28" s="190"/>
      <c r="BZ28" s="190"/>
      <c r="CA28" s="190"/>
      <c r="CB28" s="190"/>
      <c r="CC28" s="190"/>
      <c r="CD28" s="190"/>
      <c r="CE28" s="190"/>
      <c r="CF28" s="190"/>
      <c r="CG28" s="190"/>
      <c r="CH28" s="190"/>
      <c r="CI28" s="190"/>
      <c r="CJ28" s="190"/>
      <c r="CK28" s="190"/>
      <c r="CL28" s="190"/>
      <c r="CM28" s="190"/>
      <c r="CN28" s="190"/>
      <c r="CO28" s="190"/>
      <c r="CP28" s="190"/>
      <c r="CQ28" s="190"/>
      <c r="CR28" s="190"/>
      <c r="CS28" s="190"/>
      <c r="CT28" s="190"/>
      <c r="CU28" s="190"/>
      <c r="CV28" s="190"/>
      <c r="CW28" s="190"/>
      <c r="CX28" s="190"/>
      <c r="CY28" s="190"/>
      <c r="CZ28" s="190"/>
      <c r="DA28" s="190"/>
      <c r="DB28" s="190"/>
      <c r="DC28" s="190"/>
      <c r="DD28" s="190"/>
      <c r="DE28" s="190"/>
      <c r="DF28" s="190"/>
      <c r="DG28" s="190"/>
      <c r="DH28" s="190"/>
      <c r="DI28" s="190"/>
      <c r="DJ28" s="190"/>
      <c r="DK28" s="190"/>
      <c r="DL28" s="190"/>
      <c r="DM28" s="190"/>
      <c r="DN28" s="190"/>
      <c r="DO28" s="190"/>
      <c r="DP28" s="190"/>
      <c r="DQ28" s="190"/>
      <c r="DR28" s="190"/>
      <c r="DS28" s="190"/>
      <c r="DT28" s="190"/>
      <c r="DU28" s="190"/>
      <c r="DV28" s="190"/>
      <c r="DW28" s="190"/>
      <c r="DX28" s="190"/>
      <c r="DY28" s="190"/>
      <c r="DZ28" s="190"/>
      <c r="EA28" s="190"/>
      <c r="EB28" s="190"/>
      <c r="EC28" s="190"/>
      <c r="ED28" s="190"/>
      <c r="EE28" s="190"/>
      <c r="EF28" s="190"/>
      <c r="EG28" s="190"/>
      <c r="EH28" s="190"/>
      <c r="EI28" s="190"/>
      <c r="EJ28" s="190"/>
      <c r="EK28" s="190"/>
      <c r="EL28" s="190"/>
      <c r="EM28" s="190"/>
      <c r="EN28" s="190"/>
      <c r="EO28" s="190"/>
      <c r="EP28" s="190"/>
      <c r="EQ28" s="190"/>
      <c r="ER28" s="190"/>
      <c r="ES28" s="190"/>
      <c r="ET28" s="190"/>
      <c r="EU28" s="190"/>
      <c r="EV28" s="190"/>
      <c r="EW28" s="190"/>
      <c r="EX28" s="190"/>
      <c r="EY28" s="190"/>
      <c r="EZ28" s="190"/>
      <c r="FA28" s="190"/>
      <c r="FB28" s="190"/>
      <c r="FC28" s="190"/>
      <c r="FD28" s="190"/>
      <c r="FE28" s="190"/>
      <c r="FF28" s="190"/>
      <c r="FG28" s="190"/>
      <c r="FH28" s="190"/>
      <c r="FI28" s="190"/>
      <c r="FJ28" s="190"/>
      <c r="FK28" s="190"/>
      <c r="FL28" s="190"/>
      <c r="FM28" s="190"/>
      <c r="FN28" s="190"/>
      <c r="FO28" s="190"/>
      <c r="FP28" s="190"/>
      <c r="FQ28" s="190"/>
      <c r="FR28" s="190"/>
      <c r="FS28" s="190"/>
      <c r="FT28" s="190"/>
      <c r="FU28" s="190"/>
      <c r="FV28" s="190"/>
      <c r="FW28" s="190"/>
      <c r="FX28" s="190"/>
      <c r="FY28" s="190"/>
      <c r="FZ28" s="190"/>
      <c r="GA28" s="190"/>
      <c r="GB28" s="190"/>
      <c r="GC28" s="190"/>
      <c r="GD28" s="190"/>
      <c r="GE28" s="190"/>
      <c r="GF28" s="190"/>
      <c r="GG28" s="190"/>
      <c r="GH28" s="190"/>
      <c r="GI28" s="190"/>
      <c r="GJ28" s="190"/>
      <c r="GK28" s="190"/>
      <c r="GL28" s="190"/>
      <c r="GM28" s="190"/>
      <c r="GN28" s="190"/>
      <c r="GO28" s="190"/>
      <c r="GP28" s="190"/>
      <c r="GQ28" s="190"/>
      <c r="GR28" s="190"/>
      <c r="GS28" s="190"/>
      <c r="GT28" s="190"/>
      <c r="GU28" s="190"/>
      <c r="GV28" s="190"/>
      <c r="GW28" s="190"/>
      <c r="GX28" s="190"/>
      <c r="GY28" s="190"/>
      <c r="GZ28" s="190"/>
      <c r="HA28" s="190"/>
      <c r="HB28" s="190"/>
      <c r="HC28" s="190"/>
      <c r="HD28" s="190"/>
      <c r="HE28" s="190"/>
      <c r="HF28" s="190"/>
    </row>
    <row r="29" spans="1:214" x14ac:dyDescent="0.2">
      <c r="A29" s="195" t="s">
        <v>139</v>
      </c>
      <c r="B29" s="212" t="s">
        <v>142</v>
      </c>
      <c r="C29" s="239"/>
      <c r="D29" s="239" t="s">
        <v>105</v>
      </c>
      <c r="E29" s="207">
        <f t="shared" ref="E29:E31" si="12">F29+G29</f>
        <v>56</v>
      </c>
      <c r="F29" s="208">
        <v>2</v>
      </c>
      <c r="G29" s="207">
        <f t="shared" ref="G29:G31" si="13">SUM(H29:L29)</f>
        <v>54</v>
      </c>
      <c r="H29" s="211">
        <v>20</v>
      </c>
      <c r="I29" s="205">
        <v>34</v>
      </c>
      <c r="J29" s="195"/>
      <c r="K29" s="195"/>
      <c r="L29" s="195"/>
      <c r="M29" s="195"/>
      <c r="N29" s="195"/>
      <c r="O29" s="195">
        <v>18</v>
      </c>
      <c r="P29" s="195"/>
      <c r="Q29" s="194"/>
      <c r="R29" s="204"/>
      <c r="S29" s="192"/>
      <c r="T29" s="192"/>
      <c r="U29" s="192"/>
      <c r="V29" s="219"/>
      <c r="W29" s="219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0"/>
      <c r="BG29" s="190"/>
      <c r="BH29" s="190"/>
      <c r="BI29" s="190"/>
      <c r="BJ29" s="190"/>
      <c r="BK29" s="190"/>
      <c r="BL29" s="190"/>
      <c r="BM29" s="190"/>
      <c r="BN29" s="190"/>
      <c r="BO29" s="190"/>
      <c r="BP29" s="190"/>
      <c r="BQ29" s="190"/>
      <c r="BR29" s="190"/>
      <c r="BS29" s="190"/>
      <c r="BT29" s="190"/>
      <c r="BU29" s="190"/>
      <c r="BV29" s="190"/>
      <c r="BW29" s="190"/>
      <c r="BX29" s="190"/>
      <c r="BY29" s="190"/>
      <c r="BZ29" s="190"/>
      <c r="CA29" s="190"/>
      <c r="CB29" s="190"/>
      <c r="CC29" s="190"/>
      <c r="CD29" s="190"/>
      <c r="CE29" s="190"/>
      <c r="CF29" s="190"/>
      <c r="CG29" s="190"/>
      <c r="CH29" s="190"/>
      <c r="CI29" s="190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0"/>
      <c r="CV29" s="190"/>
      <c r="CW29" s="190"/>
      <c r="CX29" s="190"/>
      <c r="CY29" s="190"/>
      <c r="CZ29" s="190"/>
      <c r="DA29" s="190"/>
      <c r="DB29" s="190"/>
      <c r="DC29" s="190"/>
      <c r="DD29" s="190"/>
      <c r="DE29" s="190"/>
      <c r="DF29" s="190"/>
      <c r="DG29" s="190"/>
      <c r="DH29" s="190"/>
      <c r="DI29" s="190"/>
      <c r="DJ29" s="190"/>
      <c r="DK29" s="190"/>
      <c r="DL29" s="190"/>
      <c r="DM29" s="190"/>
      <c r="DN29" s="190"/>
      <c r="DO29" s="190"/>
      <c r="DP29" s="190"/>
      <c r="DQ29" s="190"/>
      <c r="DR29" s="190"/>
      <c r="DS29" s="190"/>
      <c r="DT29" s="190"/>
      <c r="DU29" s="190"/>
      <c r="DV29" s="190"/>
      <c r="DW29" s="190"/>
      <c r="DX29" s="190"/>
      <c r="DY29" s="190"/>
      <c r="DZ29" s="190"/>
      <c r="EA29" s="190"/>
      <c r="EB29" s="190"/>
      <c r="EC29" s="190"/>
      <c r="ED29" s="190"/>
      <c r="EE29" s="190"/>
      <c r="EF29" s="190"/>
      <c r="EG29" s="190"/>
      <c r="EH29" s="190"/>
      <c r="EI29" s="190"/>
      <c r="EJ29" s="190"/>
      <c r="EK29" s="190"/>
      <c r="EL29" s="190"/>
      <c r="EM29" s="190"/>
      <c r="EN29" s="190"/>
      <c r="EO29" s="190"/>
      <c r="EP29" s="190"/>
      <c r="EQ29" s="190"/>
      <c r="ER29" s="190"/>
      <c r="ES29" s="190"/>
      <c r="ET29" s="190"/>
      <c r="EU29" s="190"/>
      <c r="EV29" s="190"/>
      <c r="EW29" s="190"/>
      <c r="EX29" s="190"/>
      <c r="EY29" s="190"/>
      <c r="EZ29" s="190"/>
      <c r="FA29" s="190"/>
      <c r="FB29" s="190"/>
      <c r="FC29" s="190"/>
      <c r="FD29" s="190"/>
      <c r="FE29" s="190"/>
      <c r="FF29" s="190"/>
      <c r="FG29" s="190"/>
      <c r="FH29" s="190"/>
      <c r="FI29" s="190"/>
      <c r="FJ29" s="190"/>
      <c r="FK29" s="190"/>
      <c r="FL29" s="190"/>
      <c r="FM29" s="190"/>
      <c r="FN29" s="190"/>
      <c r="FO29" s="190"/>
      <c r="FP29" s="190"/>
      <c r="FQ29" s="190"/>
      <c r="FR29" s="190"/>
      <c r="FS29" s="190"/>
      <c r="FT29" s="190"/>
      <c r="FU29" s="190"/>
      <c r="FV29" s="190"/>
      <c r="FW29" s="190"/>
      <c r="FX29" s="190"/>
      <c r="FY29" s="190"/>
      <c r="FZ29" s="190"/>
      <c r="GA29" s="190"/>
      <c r="GB29" s="190"/>
      <c r="GC29" s="190"/>
      <c r="GD29" s="190"/>
      <c r="GE29" s="190"/>
      <c r="GF29" s="190"/>
      <c r="GG29" s="190"/>
      <c r="GH29" s="190"/>
      <c r="GI29" s="190"/>
      <c r="GJ29" s="190"/>
      <c r="GK29" s="190"/>
      <c r="GL29" s="190"/>
      <c r="GM29" s="190"/>
      <c r="GN29" s="190"/>
      <c r="GO29" s="190"/>
      <c r="GP29" s="190"/>
      <c r="GQ29" s="190"/>
      <c r="GR29" s="190"/>
      <c r="GS29" s="190"/>
      <c r="GT29" s="190"/>
      <c r="GU29" s="190"/>
      <c r="GV29" s="190"/>
      <c r="GW29" s="190"/>
      <c r="GX29" s="190"/>
      <c r="GY29" s="190"/>
      <c r="GZ29" s="190"/>
      <c r="HA29" s="190"/>
      <c r="HB29" s="190"/>
      <c r="HC29" s="190"/>
      <c r="HD29" s="190"/>
      <c r="HE29" s="190"/>
      <c r="HF29" s="190"/>
    </row>
    <row r="30" spans="1:214" x14ac:dyDescent="0.2">
      <c r="A30" s="195" t="s">
        <v>140</v>
      </c>
      <c r="B30" s="212" t="s">
        <v>143</v>
      </c>
      <c r="C30" s="239" t="s">
        <v>34</v>
      </c>
      <c r="D30" s="239"/>
      <c r="E30" s="207">
        <f t="shared" si="12"/>
        <v>42</v>
      </c>
      <c r="F30" s="208"/>
      <c r="G30" s="207">
        <f t="shared" si="13"/>
        <v>42</v>
      </c>
      <c r="H30" s="211">
        <v>20</v>
      </c>
      <c r="I30" s="205">
        <v>22</v>
      </c>
      <c r="J30" s="195"/>
      <c r="K30" s="195"/>
      <c r="L30" s="195"/>
      <c r="M30" s="195">
        <v>18</v>
      </c>
      <c r="N30" s="195"/>
      <c r="O30" s="195"/>
      <c r="P30" s="195"/>
      <c r="Q30" s="194"/>
      <c r="R30" s="204"/>
      <c r="S30" s="192"/>
      <c r="T30" s="192"/>
      <c r="U30" s="192"/>
      <c r="V30" s="219"/>
      <c r="W30" s="219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90"/>
      <c r="BG30" s="190"/>
      <c r="BH30" s="190"/>
      <c r="BI30" s="190"/>
      <c r="BJ30" s="190"/>
      <c r="BK30" s="190"/>
      <c r="BL30" s="190"/>
      <c r="BM30" s="190"/>
      <c r="BN30" s="190"/>
      <c r="BO30" s="190"/>
      <c r="BP30" s="190"/>
      <c r="BQ30" s="190"/>
      <c r="BR30" s="190"/>
      <c r="BS30" s="190"/>
      <c r="BT30" s="190"/>
      <c r="BU30" s="190"/>
      <c r="BV30" s="190"/>
      <c r="BW30" s="190"/>
      <c r="BX30" s="190"/>
      <c r="BY30" s="190"/>
      <c r="BZ30" s="190"/>
      <c r="CA30" s="190"/>
      <c r="CB30" s="190"/>
      <c r="CC30" s="190"/>
      <c r="CD30" s="190"/>
      <c r="CE30" s="190"/>
      <c r="CF30" s="190"/>
      <c r="CG30" s="190"/>
      <c r="CH30" s="190"/>
      <c r="CI30" s="190"/>
      <c r="CJ30" s="190"/>
      <c r="CK30" s="190"/>
      <c r="CL30" s="190"/>
      <c r="CM30" s="190"/>
      <c r="CN30" s="190"/>
      <c r="CO30" s="190"/>
      <c r="CP30" s="190"/>
      <c r="CQ30" s="190"/>
      <c r="CR30" s="190"/>
      <c r="CS30" s="190"/>
      <c r="CT30" s="190"/>
      <c r="CU30" s="190"/>
      <c r="CV30" s="190"/>
      <c r="CW30" s="190"/>
      <c r="CX30" s="190"/>
      <c r="CY30" s="190"/>
      <c r="CZ30" s="190"/>
      <c r="DA30" s="190"/>
      <c r="DB30" s="190"/>
      <c r="DC30" s="190"/>
      <c r="DD30" s="190"/>
      <c r="DE30" s="190"/>
      <c r="DF30" s="190"/>
      <c r="DG30" s="190"/>
      <c r="DH30" s="190"/>
      <c r="DI30" s="190"/>
      <c r="DJ30" s="190"/>
      <c r="DK30" s="190"/>
      <c r="DL30" s="190"/>
      <c r="DM30" s="190"/>
      <c r="DN30" s="190"/>
      <c r="DO30" s="190"/>
      <c r="DP30" s="190"/>
      <c r="DQ30" s="190"/>
      <c r="DR30" s="190"/>
      <c r="DS30" s="190"/>
      <c r="DT30" s="190"/>
      <c r="DU30" s="190"/>
      <c r="DV30" s="190"/>
      <c r="DW30" s="190"/>
      <c r="DX30" s="190"/>
      <c r="DY30" s="190"/>
      <c r="DZ30" s="190"/>
      <c r="EA30" s="190"/>
      <c r="EB30" s="190"/>
      <c r="EC30" s="190"/>
      <c r="ED30" s="190"/>
      <c r="EE30" s="190"/>
      <c r="EF30" s="190"/>
      <c r="EG30" s="190"/>
      <c r="EH30" s="190"/>
      <c r="EI30" s="190"/>
      <c r="EJ30" s="190"/>
      <c r="EK30" s="190"/>
      <c r="EL30" s="190"/>
      <c r="EM30" s="190"/>
      <c r="EN30" s="190"/>
      <c r="EO30" s="190"/>
      <c r="EP30" s="190"/>
      <c r="EQ30" s="190"/>
      <c r="ER30" s="190"/>
      <c r="ES30" s="190"/>
      <c r="ET30" s="190"/>
      <c r="EU30" s="190"/>
      <c r="EV30" s="190"/>
      <c r="EW30" s="190"/>
      <c r="EX30" s="190"/>
      <c r="EY30" s="190"/>
      <c r="EZ30" s="190"/>
      <c r="FA30" s="190"/>
      <c r="FB30" s="190"/>
      <c r="FC30" s="190"/>
      <c r="FD30" s="190"/>
      <c r="FE30" s="190"/>
      <c r="FF30" s="190"/>
      <c r="FG30" s="190"/>
      <c r="FH30" s="190"/>
      <c r="FI30" s="190"/>
      <c r="FJ30" s="190"/>
      <c r="FK30" s="190"/>
      <c r="FL30" s="190"/>
      <c r="FM30" s="190"/>
      <c r="FN30" s="190"/>
      <c r="FO30" s="190"/>
      <c r="FP30" s="190"/>
      <c r="FQ30" s="190"/>
      <c r="FR30" s="190"/>
      <c r="FS30" s="190"/>
      <c r="FT30" s="190"/>
      <c r="FU30" s="190"/>
      <c r="FV30" s="190"/>
      <c r="FW30" s="190"/>
      <c r="FX30" s="190"/>
      <c r="FY30" s="190"/>
      <c r="FZ30" s="190"/>
      <c r="GA30" s="190"/>
      <c r="GB30" s="190"/>
      <c r="GC30" s="190"/>
      <c r="GD30" s="190"/>
      <c r="GE30" s="190"/>
      <c r="GF30" s="190"/>
      <c r="GG30" s="190"/>
      <c r="GH30" s="190"/>
      <c r="GI30" s="190"/>
      <c r="GJ30" s="190"/>
      <c r="GK30" s="190"/>
      <c r="GL30" s="190"/>
      <c r="GM30" s="190"/>
      <c r="GN30" s="190"/>
      <c r="GO30" s="190"/>
      <c r="GP30" s="190"/>
      <c r="GQ30" s="190"/>
      <c r="GR30" s="190"/>
      <c r="GS30" s="190"/>
      <c r="GT30" s="190"/>
      <c r="GU30" s="190"/>
      <c r="GV30" s="190"/>
      <c r="GW30" s="190"/>
      <c r="GX30" s="190"/>
      <c r="GY30" s="190"/>
      <c r="GZ30" s="190"/>
      <c r="HA30" s="190"/>
      <c r="HB30" s="190"/>
      <c r="HC30" s="190"/>
      <c r="HD30" s="190"/>
      <c r="HE30" s="190"/>
      <c r="HF30" s="190"/>
    </row>
    <row r="31" spans="1:214" x14ac:dyDescent="0.2">
      <c r="A31" s="195" t="s">
        <v>141</v>
      </c>
      <c r="B31" s="212" t="s">
        <v>144</v>
      </c>
      <c r="C31" s="239" t="s">
        <v>34</v>
      </c>
      <c r="D31" s="239" t="s">
        <v>34</v>
      </c>
      <c r="E31" s="207">
        <f t="shared" si="12"/>
        <v>36</v>
      </c>
      <c r="F31" s="208"/>
      <c r="G31" s="207">
        <f t="shared" si="13"/>
        <v>36</v>
      </c>
      <c r="H31" s="211">
        <v>36</v>
      </c>
      <c r="I31" s="205"/>
      <c r="J31" s="195"/>
      <c r="K31" s="195"/>
      <c r="L31" s="195"/>
      <c r="M31" s="195">
        <v>8</v>
      </c>
      <c r="N31" s="195"/>
      <c r="O31" s="195">
        <v>8</v>
      </c>
      <c r="P31" s="195"/>
      <c r="Q31" s="194"/>
      <c r="R31" s="204"/>
      <c r="S31" s="192"/>
      <c r="T31" s="192"/>
      <c r="U31" s="192"/>
      <c r="V31" s="219"/>
      <c r="W31" s="219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190"/>
      <c r="BD31" s="190"/>
      <c r="BE31" s="190"/>
      <c r="BF31" s="190"/>
      <c r="BG31" s="190"/>
      <c r="BH31" s="190"/>
      <c r="BI31" s="190"/>
      <c r="BJ31" s="190"/>
      <c r="BK31" s="190"/>
      <c r="BL31" s="190"/>
      <c r="BM31" s="190"/>
      <c r="BN31" s="190"/>
      <c r="BO31" s="190"/>
      <c r="BP31" s="190"/>
      <c r="BQ31" s="190"/>
      <c r="BR31" s="190"/>
      <c r="BS31" s="190"/>
      <c r="BT31" s="190"/>
      <c r="BU31" s="190"/>
      <c r="BV31" s="190"/>
      <c r="BW31" s="190"/>
      <c r="BX31" s="190"/>
      <c r="BY31" s="190"/>
      <c r="BZ31" s="190"/>
      <c r="CA31" s="190"/>
      <c r="CB31" s="190"/>
      <c r="CC31" s="190"/>
      <c r="CD31" s="190"/>
      <c r="CE31" s="190"/>
      <c r="CF31" s="190"/>
      <c r="CG31" s="190"/>
      <c r="CH31" s="190"/>
      <c r="CI31" s="190"/>
      <c r="CJ31" s="190"/>
      <c r="CK31" s="190"/>
      <c r="CL31" s="190"/>
      <c r="CM31" s="190"/>
      <c r="CN31" s="190"/>
      <c r="CO31" s="190"/>
      <c r="CP31" s="190"/>
      <c r="CQ31" s="190"/>
      <c r="CR31" s="190"/>
      <c r="CS31" s="190"/>
      <c r="CT31" s="190"/>
      <c r="CU31" s="190"/>
      <c r="CV31" s="190"/>
      <c r="CW31" s="190"/>
      <c r="CX31" s="190"/>
      <c r="CY31" s="190"/>
      <c r="CZ31" s="190"/>
      <c r="DA31" s="190"/>
      <c r="DB31" s="190"/>
      <c r="DC31" s="190"/>
      <c r="DD31" s="190"/>
      <c r="DE31" s="190"/>
      <c r="DF31" s="190"/>
      <c r="DG31" s="190"/>
      <c r="DH31" s="190"/>
      <c r="DI31" s="190"/>
      <c r="DJ31" s="190"/>
      <c r="DK31" s="190"/>
      <c r="DL31" s="190"/>
      <c r="DM31" s="190"/>
      <c r="DN31" s="190"/>
      <c r="DO31" s="190"/>
      <c r="DP31" s="190"/>
      <c r="DQ31" s="190"/>
      <c r="DR31" s="190"/>
      <c r="DS31" s="190"/>
      <c r="DT31" s="190"/>
      <c r="DU31" s="190"/>
      <c r="DV31" s="190"/>
      <c r="DW31" s="190"/>
      <c r="DX31" s="190"/>
      <c r="DY31" s="190"/>
      <c r="DZ31" s="190"/>
      <c r="EA31" s="190"/>
      <c r="EB31" s="190"/>
      <c r="EC31" s="190"/>
      <c r="ED31" s="190"/>
      <c r="EE31" s="190"/>
      <c r="EF31" s="190"/>
      <c r="EG31" s="190"/>
      <c r="EH31" s="190"/>
      <c r="EI31" s="190"/>
      <c r="EJ31" s="190"/>
      <c r="EK31" s="190"/>
      <c r="EL31" s="190"/>
      <c r="EM31" s="190"/>
      <c r="EN31" s="190"/>
      <c r="EO31" s="190"/>
      <c r="EP31" s="190"/>
      <c r="EQ31" s="190"/>
      <c r="ER31" s="190"/>
      <c r="ES31" s="190"/>
      <c r="ET31" s="190"/>
      <c r="EU31" s="190"/>
      <c r="EV31" s="190"/>
      <c r="EW31" s="190"/>
      <c r="EX31" s="190"/>
      <c r="EY31" s="190"/>
      <c r="EZ31" s="190"/>
      <c r="FA31" s="190"/>
      <c r="FB31" s="190"/>
      <c r="FC31" s="190"/>
      <c r="FD31" s="190"/>
      <c r="FE31" s="190"/>
      <c r="FF31" s="190"/>
      <c r="FG31" s="190"/>
      <c r="FH31" s="190"/>
      <c r="FI31" s="190"/>
      <c r="FJ31" s="190"/>
      <c r="FK31" s="190"/>
      <c r="FL31" s="190"/>
      <c r="FM31" s="190"/>
      <c r="FN31" s="190"/>
      <c r="FO31" s="190"/>
      <c r="FP31" s="190"/>
      <c r="FQ31" s="190"/>
      <c r="FR31" s="190"/>
      <c r="FS31" s="190"/>
      <c r="FT31" s="190"/>
      <c r="FU31" s="190"/>
      <c r="FV31" s="190"/>
      <c r="FW31" s="190"/>
      <c r="FX31" s="190"/>
      <c r="FY31" s="190"/>
      <c r="FZ31" s="190"/>
      <c r="GA31" s="190"/>
      <c r="GB31" s="190"/>
      <c r="GC31" s="190"/>
      <c r="GD31" s="190"/>
      <c r="GE31" s="190"/>
      <c r="GF31" s="190"/>
      <c r="GG31" s="190"/>
      <c r="GH31" s="190"/>
      <c r="GI31" s="190"/>
      <c r="GJ31" s="190"/>
      <c r="GK31" s="190"/>
      <c r="GL31" s="190"/>
      <c r="GM31" s="190"/>
      <c r="GN31" s="190"/>
      <c r="GO31" s="190"/>
      <c r="GP31" s="190"/>
      <c r="GQ31" s="190"/>
      <c r="GR31" s="190"/>
      <c r="GS31" s="190"/>
      <c r="GT31" s="190"/>
      <c r="GU31" s="190"/>
      <c r="GV31" s="190"/>
      <c r="GW31" s="190"/>
      <c r="GX31" s="190"/>
      <c r="GY31" s="190"/>
      <c r="GZ31" s="190"/>
      <c r="HA31" s="190"/>
      <c r="HB31" s="190"/>
      <c r="HC31" s="190"/>
      <c r="HD31" s="190"/>
      <c r="HE31" s="190"/>
      <c r="HF31" s="190"/>
    </row>
    <row r="32" spans="1:214" x14ac:dyDescent="0.2">
      <c r="A32" s="223"/>
      <c r="B32" s="223"/>
      <c r="C32" s="224"/>
      <c r="D32" s="224"/>
      <c r="E32" s="224"/>
      <c r="F32" s="224"/>
      <c r="G32" s="224"/>
      <c r="H32" s="224"/>
      <c r="I32" s="224"/>
      <c r="J32" s="224"/>
      <c r="K32" s="225"/>
      <c r="L32" s="225"/>
      <c r="M32" s="225">
        <f>SUM(M8:M31)</f>
        <v>590</v>
      </c>
      <c r="N32" s="225">
        <f t="shared" ref="N32:P32" si="14">SUM(N8:N31)</f>
        <v>22</v>
      </c>
      <c r="O32" s="225">
        <f t="shared" si="14"/>
        <v>856</v>
      </c>
      <c r="P32" s="225">
        <f t="shared" si="14"/>
        <v>8</v>
      </c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0"/>
      <c r="BG32" s="190"/>
      <c r="BH32" s="190"/>
      <c r="BI32" s="190"/>
      <c r="BJ32" s="190"/>
      <c r="BK32" s="190"/>
      <c r="BL32" s="190"/>
      <c r="BM32" s="190"/>
      <c r="BN32" s="190"/>
      <c r="BO32" s="190"/>
      <c r="BP32" s="190"/>
      <c r="BQ32" s="190"/>
      <c r="BR32" s="190"/>
      <c r="BS32" s="190"/>
      <c r="BT32" s="190"/>
      <c r="BU32" s="190"/>
      <c r="BV32" s="190"/>
      <c r="BW32" s="190"/>
      <c r="BX32" s="190"/>
      <c r="BY32" s="190"/>
      <c r="BZ32" s="190"/>
      <c r="CA32" s="190"/>
      <c r="CB32" s="190"/>
      <c r="CC32" s="190"/>
      <c r="CD32" s="190"/>
      <c r="CE32" s="190"/>
      <c r="CF32" s="190"/>
      <c r="CG32" s="190"/>
      <c r="CH32" s="190"/>
      <c r="CI32" s="190"/>
      <c r="CJ32" s="190"/>
      <c r="CK32" s="190"/>
      <c r="CL32" s="190"/>
      <c r="CM32" s="190"/>
      <c r="CN32" s="190"/>
      <c r="CO32" s="190"/>
      <c r="CP32" s="190"/>
      <c r="CQ32" s="190"/>
      <c r="CR32" s="190"/>
      <c r="CS32" s="190"/>
      <c r="CT32" s="190"/>
      <c r="CU32" s="190"/>
      <c r="CV32" s="190"/>
      <c r="CW32" s="190"/>
      <c r="CX32" s="190"/>
      <c r="CY32" s="190"/>
      <c r="CZ32" s="190"/>
      <c r="DA32" s="190"/>
      <c r="DB32" s="190"/>
      <c r="DC32" s="190"/>
      <c r="DD32" s="190"/>
      <c r="DE32" s="190"/>
      <c r="DF32" s="190"/>
      <c r="DG32" s="190"/>
      <c r="DH32" s="190"/>
      <c r="DI32" s="190"/>
      <c r="DJ32" s="190"/>
      <c r="DK32" s="190"/>
      <c r="DL32" s="190"/>
      <c r="DM32" s="190"/>
      <c r="DN32" s="190"/>
      <c r="DO32" s="190"/>
      <c r="DP32" s="190"/>
      <c r="DQ32" s="190"/>
      <c r="DR32" s="190"/>
      <c r="DS32" s="190"/>
      <c r="DT32" s="190"/>
      <c r="DU32" s="190"/>
      <c r="DV32" s="190"/>
      <c r="DW32" s="190"/>
      <c r="DX32" s="190"/>
      <c r="DY32" s="190"/>
      <c r="DZ32" s="190"/>
      <c r="EA32" s="190"/>
      <c r="EB32" s="190"/>
      <c r="EC32" s="190"/>
      <c r="ED32" s="190"/>
      <c r="EE32" s="190"/>
      <c r="EF32" s="190"/>
      <c r="EG32" s="190"/>
      <c r="EH32" s="190"/>
      <c r="EI32" s="190"/>
      <c r="EJ32" s="190"/>
      <c r="EK32" s="190"/>
      <c r="EL32" s="190"/>
      <c r="EM32" s="190"/>
      <c r="EN32" s="190"/>
      <c r="EO32" s="190"/>
      <c r="EP32" s="190"/>
      <c r="EQ32" s="190"/>
      <c r="ER32" s="190"/>
      <c r="ES32" s="190"/>
      <c r="ET32" s="190"/>
      <c r="EU32" s="190"/>
      <c r="EV32" s="190"/>
      <c r="EW32" s="190"/>
      <c r="EX32" s="190"/>
      <c r="EY32" s="190"/>
      <c r="EZ32" s="190"/>
      <c r="FA32" s="190"/>
      <c r="FB32" s="190"/>
      <c r="FC32" s="190"/>
      <c r="FD32" s="190"/>
      <c r="FE32" s="190"/>
      <c r="FF32" s="190"/>
      <c r="FG32" s="190"/>
      <c r="FH32" s="190"/>
      <c r="FI32" s="190"/>
      <c r="FJ32" s="190"/>
      <c r="FK32" s="190"/>
      <c r="FL32" s="190"/>
      <c r="FM32" s="190"/>
      <c r="FN32" s="190"/>
      <c r="FO32" s="190"/>
      <c r="FP32" s="190"/>
      <c r="FQ32" s="190"/>
      <c r="FR32" s="190"/>
      <c r="FS32" s="190"/>
      <c r="FT32" s="190"/>
      <c r="FU32" s="190"/>
      <c r="FV32" s="190"/>
      <c r="FW32" s="190"/>
      <c r="FX32" s="190"/>
      <c r="FY32" s="190"/>
      <c r="FZ32" s="190"/>
      <c r="GA32" s="190"/>
      <c r="GB32" s="190"/>
      <c r="GC32" s="190"/>
      <c r="GD32" s="190"/>
      <c r="GE32" s="190"/>
      <c r="GF32" s="190"/>
      <c r="GG32" s="190"/>
      <c r="GH32" s="190"/>
      <c r="GI32" s="190"/>
      <c r="GJ32" s="190"/>
      <c r="GK32" s="190"/>
      <c r="GL32" s="190"/>
      <c r="GM32" s="190"/>
      <c r="GN32" s="190"/>
      <c r="GO32" s="190"/>
      <c r="GP32" s="190"/>
      <c r="GQ32" s="190"/>
      <c r="GR32" s="190"/>
      <c r="GS32" s="190"/>
      <c r="GT32" s="190"/>
      <c r="GU32" s="190"/>
      <c r="GV32" s="190"/>
      <c r="GW32" s="190"/>
      <c r="GX32" s="190"/>
      <c r="GY32" s="190"/>
      <c r="GZ32" s="190"/>
      <c r="HA32" s="190"/>
      <c r="HB32" s="190"/>
      <c r="HC32" s="190"/>
      <c r="HD32" s="190"/>
      <c r="HE32" s="190"/>
      <c r="HF32" s="190"/>
    </row>
    <row r="33" spans="1:214" x14ac:dyDescent="0.2">
      <c r="A33" s="190"/>
      <c r="B33" s="190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>
        <f>M32+N32</f>
        <v>612</v>
      </c>
      <c r="N33" s="225"/>
      <c r="O33" s="225">
        <f>O32+P32</f>
        <v>864</v>
      </c>
      <c r="P33" s="225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0"/>
      <c r="BB33" s="190"/>
      <c r="BC33" s="190"/>
      <c r="BD33" s="190"/>
      <c r="BE33" s="190"/>
      <c r="BF33" s="190"/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  <c r="BT33" s="190"/>
      <c r="BU33" s="190"/>
      <c r="BV33" s="190"/>
      <c r="BW33" s="190"/>
      <c r="BX33" s="190"/>
      <c r="BY33" s="190"/>
      <c r="BZ33" s="190"/>
      <c r="CA33" s="190"/>
      <c r="CB33" s="190"/>
      <c r="CC33" s="190"/>
      <c r="CD33" s="190"/>
      <c r="CE33" s="190"/>
      <c r="CF33" s="190"/>
      <c r="CG33" s="190"/>
      <c r="CH33" s="190"/>
      <c r="CI33" s="190"/>
      <c r="CJ33" s="190"/>
      <c r="CK33" s="190"/>
      <c r="CL33" s="190"/>
      <c r="CM33" s="190"/>
      <c r="CN33" s="190"/>
      <c r="CO33" s="190"/>
      <c r="CP33" s="190"/>
      <c r="CQ33" s="190"/>
      <c r="CR33" s="190"/>
      <c r="CS33" s="190"/>
      <c r="CT33" s="190"/>
      <c r="CU33" s="190"/>
      <c r="CV33" s="190"/>
      <c r="CW33" s="190"/>
      <c r="CX33" s="190"/>
      <c r="CY33" s="190"/>
      <c r="CZ33" s="190"/>
      <c r="DA33" s="190"/>
      <c r="DB33" s="190"/>
      <c r="DC33" s="190"/>
      <c r="DD33" s="190"/>
      <c r="DE33" s="190"/>
      <c r="DF33" s="190"/>
      <c r="DG33" s="190"/>
      <c r="DH33" s="190"/>
      <c r="DI33" s="190"/>
      <c r="DJ33" s="190"/>
      <c r="DK33" s="190"/>
      <c r="DL33" s="190"/>
      <c r="DM33" s="190"/>
      <c r="DN33" s="190"/>
      <c r="DO33" s="190"/>
      <c r="DP33" s="190"/>
      <c r="DQ33" s="190"/>
      <c r="DR33" s="190"/>
      <c r="DS33" s="190"/>
      <c r="DT33" s="190"/>
      <c r="DU33" s="190"/>
      <c r="DV33" s="190"/>
      <c r="DW33" s="190"/>
      <c r="DX33" s="190"/>
      <c r="DY33" s="190"/>
      <c r="DZ33" s="190"/>
      <c r="EA33" s="190"/>
      <c r="EB33" s="190"/>
      <c r="EC33" s="190"/>
      <c r="ED33" s="190"/>
      <c r="EE33" s="190"/>
      <c r="EF33" s="190"/>
      <c r="EG33" s="190"/>
      <c r="EH33" s="190"/>
      <c r="EI33" s="190"/>
      <c r="EJ33" s="190"/>
      <c r="EK33" s="190"/>
      <c r="EL33" s="190"/>
      <c r="EM33" s="190"/>
      <c r="EN33" s="190"/>
      <c r="EO33" s="190"/>
      <c r="EP33" s="190"/>
      <c r="EQ33" s="190"/>
      <c r="ER33" s="190"/>
      <c r="ES33" s="190"/>
      <c r="ET33" s="190"/>
      <c r="EU33" s="190"/>
      <c r="EV33" s="190"/>
      <c r="EW33" s="190"/>
      <c r="EX33" s="190"/>
      <c r="EY33" s="190"/>
      <c r="EZ33" s="190"/>
      <c r="FA33" s="190"/>
      <c r="FB33" s="190"/>
      <c r="FC33" s="190"/>
      <c r="FD33" s="190"/>
      <c r="FE33" s="190"/>
      <c r="FF33" s="190"/>
      <c r="FG33" s="190"/>
      <c r="FH33" s="190"/>
      <c r="FI33" s="190"/>
      <c r="FJ33" s="190"/>
      <c r="FK33" s="190"/>
      <c r="FL33" s="190"/>
      <c r="FM33" s="190"/>
      <c r="FN33" s="190"/>
      <c r="FO33" s="190"/>
      <c r="FP33" s="190"/>
      <c r="FQ33" s="190"/>
      <c r="FR33" s="190"/>
      <c r="FS33" s="190"/>
      <c r="FT33" s="190"/>
      <c r="FU33" s="190"/>
      <c r="FV33" s="190"/>
      <c r="FW33" s="190"/>
      <c r="FX33" s="190"/>
      <c r="FY33" s="190"/>
      <c r="FZ33" s="190"/>
      <c r="GA33" s="190"/>
      <c r="GB33" s="190"/>
      <c r="GC33" s="190"/>
      <c r="GD33" s="190"/>
      <c r="GE33" s="190"/>
      <c r="GF33" s="190"/>
      <c r="GG33" s="190"/>
      <c r="GH33" s="190"/>
      <c r="GI33" s="190"/>
      <c r="GJ33" s="190"/>
      <c r="GK33" s="190"/>
      <c r="GL33" s="190"/>
      <c r="GM33" s="190"/>
      <c r="GN33" s="190"/>
      <c r="GO33" s="190"/>
      <c r="GP33" s="190"/>
      <c r="GQ33" s="190"/>
      <c r="GR33" s="190"/>
      <c r="GS33" s="190"/>
      <c r="GT33" s="190"/>
      <c r="GU33" s="190"/>
      <c r="GV33" s="190"/>
      <c r="GW33" s="190"/>
      <c r="GX33" s="190"/>
      <c r="GY33" s="190"/>
      <c r="GZ33" s="190"/>
      <c r="HA33" s="190"/>
      <c r="HB33" s="190"/>
      <c r="HC33" s="190"/>
      <c r="HD33" s="190"/>
      <c r="HE33" s="190"/>
      <c r="HF33" s="190"/>
    </row>
    <row r="34" spans="1:214" x14ac:dyDescent="0.2">
      <c r="A34" s="190"/>
      <c r="B34" s="190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0"/>
      <c r="BC34" s="190"/>
      <c r="BD34" s="190"/>
      <c r="BE34" s="190"/>
      <c r="BF34" s="190"/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  <c r="BT34" s="190"/>
      <c r="BU34" s="190"/>
      <c r="BV34" s="190"/>
      <c r="BW34" s="190"/>
      <c r="BX34" s="190"/>
      <c r="BY34" s="190"/>
      <c r="BZ34" s="190"/>
      <c r="CA34" s="190"/>
      <c r="CB34" s="190"/>
      <c r="CC34" s="190"/>
      <c r="CD34" s="190"/>
      <c r="CE34" s="190"/>
      <c r="CF34" s="190"/>
      <c r="CG34" s="190"/>
      <c r="CH34" s="190"/>
      <c r="CI34" s="190"/>
      <c r="CJ34" s="190"/>
      <c r="CK34" s="190"/>
      <c r="CL34" s="190"/>
      <c r="CM34" s="190"/>
      <c r="CN34" s="190"/>
      <c r="CO34" s="190"/>
      <c r="CP34" s="190"/>
      <c r="CQ34" s="190"/>
      <c r="CR34" s="190"/>
      <c r="CS34" s="190"/>
      <c r="CT34" s="190"/>
      <c r="CU34" s="190"/>
      <c r="CV34" s="190"/>
      <c r="CW34" s="190"/>
      <c r="CX34" s="190"/>
      <c r="CY34" s="190"/>
      <c r="CZ34" s="190"/>
      <c r="DA34" s="190"/>
      <c r="DB34" s="190"/>
      <c r="DC34" s="190"/>
      <c r="DD34" s="190"/>
      <c r="DE34" s="190"/>
      <c r="DF34" s="190"/>
      <c r="DG34" s="190"/>
      <c r="DH34" s="190"/>
      <c r="DI34" s="190"/>
      <c r="DJ34" s="190"/>
      <c r="DK34" s="190"/>
      <c r="DL34" s="190"/>
      <c r="DM34" s="190"/>
      <c r="DN34" s="190"/>
      <c r="DO34" s="190"/>
      <c r="DP34" s="190"/>
      <c r="DQ34" s="190"/>
      <c r="DR34" s="190"/>
      <c r="DS34" s="190"/>
      <c r="DT34" s="190"/>
      <c r="DU34" s="190"/>
      <c r="DV34" s="190"/>
      <c r="DW34" s="190"/>
      <c r="DX34" s="190"/>
      <c r="DY34" s="190"/>
      <c r="DZ34" s="190"/>
      <c r="EA34" s="190"/>
      <c r="EB34" s="190"/>
      <c r="EC34" s="190"/>
      <c r="ED34" s="190"/>
      <c r="EE34" s="190"/>
      <c r="EF34" s="190"/>
      <c r="EG34" s="190"/>
      <c r="EH34" s="190"/>
      <c r="EI34" s="190"/>
      <c r="EJ34" s="190"/>
      <c r="EK34" s="190"/>
      <c r="EL34" s="190"/>
      <c r="EM34" s="190"/>
      <c r="EN34" s="190"/>
      <c r="EO34" s="190"/>
      <c r="EP34" s="190"/>
      <c r="EQ34" s="190"/>
      <c r="ER34" s="190"/>
      <c r="ES34" s="190"/>
      <c r="ET34" s="190"/>
      <c r="EU34" s="190"/>
      <c r="EV34" s="190"/>
      <c r="EW34" s="190"/>
      <c r="EX34" s="190"/>
      <c r="EY34" s="190"/>
      <c r="EZ34" s="190"/>
      <c r="FA34" s="190"/>
      <c r="FB34" s="190"/>
      <c r="FC34" s="190"/>
      <c r="FD34" s="190"/>
      <c r="FE34" s="190"/>
      <c r="FF34" s="190"/>
      <c r="FG34" s="190"/>
      <c r="FH34" s="190"/>
      <c r="FI34" s="190"/>
      <c r="FJ34" s="190"/>
      <c r="FK34" s="190"/>
      <c r="FL34" s="190"/>
      <c r="FM34" s="190"/>
      <c r="FN34" s="190"/>
      <c r="FO34" s="190"/>
      <c r="FP34" s="190"/>
      <c r="FQ34" s="190"/>
      <c r="FR34" s="190"/>
      <c r="FS34" s="190"/>
      <c r="FT34" s="190"/>
      <c r="FU34" s="190"/>
      <c r="FV34" s="190"/>
      <c r="FW34" s="190"/>
      <c r="FX34" s="190"/>
      <c r="FY34" s="190"/>
      <c r="FZ34" s="190"/>
      <c r="GA34" s="190"/>
      <c r="GB34" s="190"/>
      <c r="GC34" s="190"/>
      <c r="GD34" s="190"/>
      <c r="GE34" s="190"/>
      <c r="GF34" s="190"/>
      <c r="GG34" s="190"/>
      <c r="GH34" s="190"/>
      <c r="GI34" s="190"/>
      <c r="GJ34" s="190"/>
      <c r="GK34" s="190"/>
      <c r="GL34" s="190"/>
      <c r="GM34" s="190"/>
      <c r="GN34" s="190"/>
      <c r="GO34" s="190"/>
      <c r="GP34" s="190"/>
      <c r="GQ34" s="190"/>
      <c r="GR34" s="190"/>
      <c r="GS34" s="190"/>
      <c r="GT34" s="190"/>
      <c r="GU34" s="190"/>
      <c r="GV34" s="190"/>
      <c r="GW34" s="190"/>
      <c r="GX34" s="190"/>
      <c r="GY34" s="190"/>
      <c r="GZ34" s="190"/>
      <c r="HA34" s="190"/>
      <c r="HB34" s="190"/>
      <c r="HC34" s="190"/>
      <c r="HD34" s="190"/>
      <c r="HE34" s="190"/>
      <c r="HF34" s="190"/>
    </row>
    <row r="35" spans="1:214" x14ac:dyDescent="0.2">
      <c r="A35" s="190"/>
      <c r="B35" s="190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0"/>
      <c r="BC35" s="190"/>
      <c r="BD35" s="190"/>
      <c r="BE35" s="190"/>
      <c r="BF35" s="190"/>
      <c r="BG35" s="190"/>
      <c r="BH35" s="190"/>
      <c r="BI35" s="190"/>
      <c r="BJ35" s="190"/>
      <c r="BK35" s="190"/>
      <c r="BL35" s="190"/>
      <c r="BM35" s="190"/>
      <c r="BN35" s="190"/>
      <c r="BO35" s="190"/>
      <c r="BP35" s="190"/>
      <c r="BQ35" s="190"/>
      <c r="BR35" s="190"/>
      <c r="BS35" s="190"/>
      <c r="BT35" s="190"/>
      <c r="BU35" s="190"/>
      <c r="BV35" s="190"/>
      <c r="BW35" s="190"/>
      <c r="BX35" s="190"/>
      <c r="BY35" s="190"/>
      <c r="BZ35" s="190"/>
      <c r="CA35" s="190"/>
      <c r="CB35" s="190"/>
      <c r="CC35" s="190"/>
      <c r="CD35" s="190"/>
      <c r="CE35" s="190"/>
      <c r="CF35" s="190"/>
      <c r="CG35" s="190"/>
      <c r="CH35" s="190"/>
      <c r="CI35" s="190"/>
      <c r="CJ35" s="190"/>
      <c r="CK35" s="190"/>
      <c r="CL35" s="190"/>
      <c r="CM35" s="190"/>
      <c r="CN35" s="190"/>
      <c r="CO35" s="190"/>
      <c r="CP35" s="190"/>
      <c r="CQ35" s="190"/>
      <c r="CR35" s="190"/>
      <c r="CS35" s="190"/>
      <c r="CT35" s="190"/>
      <c r="CU35" s="190"/>
      <c r="CV35" s="190"/>
      <c r="CW35" s="190"/>
      <c r="CX35" s="190"/>
      <c r="CY35" s="190"/>
      <c r="CZ35" s="190"/>
      <c r="DA35" s="190"/>
      <c r="DB35" s="190"/>
      <c r="DC35" s="190"/>
      <c r="DD35" s="190"/>
      <c r="DE35" s="190"/>
      <c r="DF35" s="190"/>
      <c r="DG35" s="190"/>
      <c r="DH35" s="190"/>
      <c r="DI35" s="190"/>
      <c r="DJ35" s="190"/>
      <c r="DK35" s="190"/>
      <c r="DL35" s="190"/>
      <c r="DM35" s="190"/>
      <c r="DN35" s="190"/>
      <c r="DO35" s="190"/>
      <c r="DP35" s="190"/>
      <c r="DQ35" s="190"/>
      <c r="DR35" s="190"/>
      <c r="DS35" s="190"/>
      <c r="DT35" s="190"/>
      <c r="DU35" s="190"/>
      <c r="DV35" s="190"/>
      <c r="DW35" s="190"/>
      <c r="DX35" s="190"/>
      <c r="DY35" s="190"/>
      <c r="DZ35" s="190"/>
      <c r="EA35" s="190"/>
      <c r="EB35" s="190"/>
      <c r="EC35" s="190"/>
      <c r="ED35" s="190"/>
      <c r="EE35" s="190"/>
      <c r="EF35" s="190"/>
      <c r="EG35" s="190"/>
      <c r="EH35" s="190"/>
      <c r="EI35" s="190"/>
      <c r="EJ35" s="190"/>
      <c r="EK35" s="190"/>
      <c r="EL35" s="190"/>
      <c r="EM35" s="190"/>
      <c r="EN35" s="190"/>
      <c r="EO35" s="190"/>
      <c r="EP35" s="190"/>
      <c r="EQ35" s="190"/>
      <c r="ER35" s="190"/>
      <c r="ES35" s="190"/>
      <c r="ET35" s="190"/>
      <c r="EU35" s="190"/>
      <c r="EV35" s="190"/>
      <c r="EW35" s="190"/>
      <c r="EX35" s="190"/>
      <c r="EY35" s="190"/>
      <c r="EZ35" s="190"/>
      <c r="FA35" s="190"/>
      <c r="FB35" s="190"/>
      <c r="FC35" s="190"/>
      <c r="FD35" s="190"/>
      <c r="FE35" s="190"/>
      <c r="FF35" s="190"/>
      <c r="FG35" s="190"/>
      <c r="FH35" s="190"/>
      <c r="FI35" s="190"/>
      <c r="FJ35" s="190"/>
      <c r="FK35" s="190"/>
      <c r="FL35" s="190"/>
      <c r="FM35" s="190"/>
      <c r="FN35" s="190"/>
      <c r="FO35" s="190"/>
      <c r="FP35" s="190"/>
      <c r="FQ35" s="190"/>
      <c r="FR35" s="190"/>
      <c r="FS35" s="190"/>
      <c r="FT35" s="190"/>
      <c r="FU35" s="190"/>
      <c r="FV35" s="190"/>
      <c r="FW35" s="190"/>
      <c r="FX35" s="190"/>
      <c r="FY35" s="190"/>
      <c r="FZ35" s="190"/>
      <c r="GA35" s="190"/>
      <c r="GB35" s="190"/>
      <c r="GC35" s="190"/>
      <c r="GD35" s="190"/>
      <c r="GE35" s="190"/>
      <c r="GF35" s="190"/>
      <c r="GG35" s="190"/>
      <c r="GH35" s="190"/>
      <c r="GI35" s="190"/>
      <c r="GJ35" s="190"/>
      <c r="GK35" s="190"/>
      <c r="GL35" s="190"/>
      <c r="GM35" s="190"/>
      <c r="GN35" s="190"/>
      <c r="GO35" s="190"/>
      <c r="GP35" s="190"/>
      <c r="GQ35" s="190"/>
      <c r="GR35" s="190"/>
      <c r="GS35" s="190"/>
      <c r="GT35" s="190"/>
      <c r="GU35" s="190"/>
      <c r="GV35" s="190"/>
      <c r="GW35" s="190"/>
      <c r="GX35" s="190"/>
      <c r="GY35" s="190"/>
      <c r="GZ35" s="190"/>
      <c r="HA35" s="190"/>
      <c r="HB35" s="190"/>
      <c r="HC35" s="190"/>
      <c r="HD35" s="190"/>
      <c r="HE35" s="190"/>
      <c r="HF35" s="190"/>
    </row>
    <row r="36" spans="1:214" x14ac:dyDescent="0.2">
      <c r="A36" s="190"/>
      <c r="B36" s="190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90"/>
      <c r="BF36" s="190"/>
      <c r="BG36" s="190"/>
      <c r="BH36" s="190"/>
      <c r="BI36" s="190"/>
      <c r="BJ36" s="190"/>
      <c r="BK36" s="190"/>
      <c r="BL36" s="190"/>
      <c r="BM36" s="190"/>
      <c r="BN36" s="190"/>
      <c r="BO36" s="190"/>
      <c r="BP36" s="190"/>
      <c r="BQ36" s="190"/>
      <c r="BR36" s="190"/>
      <c r="BS36" s="190"/>
      <c r="BT36" s="190"/>
      <c r="BU36" s="190"/>
      <c r="BV36" s="190"/>
      <c r="BW36" s="190"/>
      <c r="BX36" s="190"/>
      <c r="BY36" s="190"/>
      <c r="BZ36" s="190"/>
      <c r="CA36" s="190"/>
      <c r="CB36" s="190"/>
      <c r="CC36" s="190"/>
      <c r="CD36" s="190"/>
      <c r="CE36" s="190"/>
      <c r="CF36" s="190"/>
      <c r="CG36" s="190"/>
      <c r="CH36" s="190"/>
      <c r="CI36" s="190"/>
      <c r="CJ36" s="190"/>
      <c r="CK36" s="190"/>
      <c r="CL36" s="190"/>
      <c r="CM36" s="190"/>
      <c r="CN36" s="190"/>
      <c r="CO36" s="190"/>
      <c r="CP36" s="190"/>
      <c r="CQ36" s="190"/>
      <c r="CR36" s="190"/>
      <c r="CS36" s="190"/>
      <c r="CT36" s="190"/>
      <c r="CU36" s="190"/>
      <c r="CV36" s="190"/>
      <c r="CW36" s="190"/>
      <c r="CX36" s="190"/>
      <c r="CY36" s="190"/>
      <c r="CZ36" s="190"/>
      <c r="DA36" s="190"/>
      <c r="DB36" s="190"/>
      <c r="DC36" s="190"/>
      <c r="DD36" s="190"/>
      <c r="DE36" s="190"/>
      <c r="DF36" s="190"/>
      <c r="DG36" s="190"/>
      <c r="DH36" s="190"/>
      <c r="DI36" s="190"/>
      <c r="DJ36" s="190"/>
      <c r="DK36" s="190"/>
      <c r="DL36" s="190"/>
      <c r="DM36" s="190"/>
      <c r="DN36" s="190"/>
      <c r="DO36" s="190"/>
      <c r="DP36" s="190"/>
      <c r="DQ36" s="190"/>
      <c r="DR36" s="190"/>
      <c r="DS36" s="190"/>
      <c r="DT36" s="190"/>
      <c r="DU36" s="190"/>
      <c r="DV36" s="190"/>
      <c r="DW36" s="190"/>
      <c r="DX36" s="190"/>
      <c r="DY36" s="190"/>
      <c r="DZ36" s="190"/>
      <c r="EA36" s="190"/>
      <c r="EB36" s="190"/>
      <c r="EC36" s="190"/>
      <c r="ED36" s="190"/>
      <c r="EE36" s="190"/>
      <c r="EF36" s="190"/>
      <c r="EG36" s="190"/>
      <c r="EH36" s="190"/>
      <c r="EI36" s="190"/>
      <c r="EJ36" s="190"/>
      <c r="EK36" s="190"/>
      <c r="EL36" s="190"/>
      <c r="EM36" s="190"/>
      <c r="EN36" s="190"/>
      <c r="EO36" s="190"/>
      <c r="EP36" s="190"/>
      <c r="EQ36" s="190"/>
      <c r="ER36" s="190"/>
      <c r="ES36" s="190"/>
      <c r="ET36" s="190"/>
      <c r="EU36" s="190"/>
      <c r="EV36" s="190"/>
      <c r="EW36" s="190"/>
      <c r="EX36" s="190"/>
      <c r="EY36" s="190"/>
      <c r="EZ36" s="190"/>
      <c r="FA36" s="190"/>
      <c r="FB36" s="190"/>
      <c r="FC36" s="190"/>
      <c r="FD36" s="190"/>
      <c r="FE36" s="190"/>
      <c r="FF36" s="190"/>
      <c r="FG36" s="190"/>
      <c r="FH36" s="190"/>
      <c r="FI36" s="190"/>
      <c r="FJ36" s="190"/>
      <c r="FK36" s="190"/>
      <c r="FL36" s="190"/>
      <c r="FM36" s="190"/>
      <c r="FN36" s="190"/>
      <c r="FO36" s="190"/>
      <c r="FP36" s="190"/>
      <c r="FQ36" s="190"/>
      <c r="FR36" s="190"/>
      <c r="FS36" s="190"/>
      <c r="FT36" s="190"/>
      <c r="FU36" s="190"/>
      <c r="FV36" s="190"/>
      <c r="FW36" s="190"/>
      <c r="FX36" s="190"/>
      <c r="FY36" s="190"/>
      <c r="FZ36" s="190"/>
      <c r="GA36" s="190"/>
      <c r="GB36" s="190"/>
      <c r="GC36" s="190"/>
      <c r="GD36" s="190"/>
      <c r="GE36" s="190"/>
      <c r="GF36" s="190"/>
      <c r="GG36" s="190"/>
      <c r="GH36" s="190"/>
      <c r="GI36" s="190"/>
      <c r="GJ36" s="190"/>
      <c r="GK36" s="190"/>
      <c r="GL36" s="190"/>
      <c r="GM36" s="190"/>
      <c r="GN36" s="190"/>
      <c r="GO36" s="190"/>
      <c r="GP36" s="190"/>
      <c r="GQ36" s="190"/>
      <c r="GR36" s="190"/>
      <c r="GS36" s="190"/>
      <c r="GT36" s="190"/>
      <c r="GU36" s="190"/>
      <c r="GV36" s="190"/>
      <c r="GW36" s="190"/>
      <c r="GX36" s="190"/>
      <c r="GY36" s="190"/>
      <c r="GZ36" s="190"/>
      <c r="HA36" s="190"/>
      <c r="HB36" s="190"/>
      <c r="HC36" s="190"/>
      <c r="HD36" s="190"/>
      <c r="HE36" s="190"/>
      <c r="HF36" s="190"/>
    </row>
    <row r="37" spans="1:214" x14ac:dyDescent="0.2">
      <c r="A37" s="190"/>
      <c r="B37" s="190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F37" s="190"/>
      <c r="BG37" s="190"/>
      <c r="BH37" s="190"/>
      <c r="BI37" s="190"/>
      <c r="BJ37" s="190"/>
      <c r="BK37" s="190"/>
      <c r="BL37" s="190"/>
      <c r="BM37" s="190"/>
      <c r="BN37" s="190"/>
      <c r="BO37" s="190"/>
      <c r="BP37" s="190"/>
      <c r="BQ37" s="190"/>
      <c r="BR37" s="190"/>
      <c r="BS37" s="190"/>
      <c r="BT37" s="190"/>
      <c r="BU37" s="190"/>
      <c r="BV37" s="190"/>
      <c r="BW37" s="190"/>
      <c r="BX37" s="190"/>
      <c r="BY37" s="190"/>
      <c r="BZ37" s="190"/>
      <c r="CA37" s="190"/>
      <c r="CB37" s="190"/>
      <c r="CC37" s="190"/>
      <c r="CD37" s="190"/>
      <c r="CE37" s="190"/>
      <c r="CF37" s="190"/>
      <c r="CG37" s="190"/>
      <c r="CH37" s="190"/>
      <c r="CI37" s="190"/>
      <c r="CJ37" s="190"/>
      <c r="CK37" s="190"/>
      <c r="CL37" s="190"/>
      <c r="CM37" s="190"/>
      <c r="CN37" s="190"/>
      <c r="CO37" s="190"/>
      <c r="CP37" s="190"/>
      <c r="CQ37" s="190"/>
      <c r="CR37" s="190"/>
      <c r="CS37" s="190"/>
      <c r="CT37" s="190"/>
      <c r="CU37" s="190"/>
      <c r="CV37" s="190"/>
      <c r="CW37" s="190"/>
      <c r="CX37" s="190"/>
      <c r="CY37" s="190"/>
      <c r="CZ37" s="190"/>
      <c r="DA37" s="190"/>
      <c r="DB37" s="190"/>
      <c r="DC37" s="190"/>
      <c r="DD37" s="190"/>
      <c r="DE37" s="190"/>
      <c r="DF37" s="190"/>
      <c r="DG37" s="190"/>
      <c r="DH37" s="190"/>
      <c r="DI37" s="190"/>
      <c r="DJ37" s="190"/>
      <c r="DK37" s="190"/>
      <c r="DL37" s="190"/>
      <c r="DM37" s="190"/>
      <c r="DN37" s="190"/>
      <c r="DO37" s="190"/>
      <c r="DP37" s="190"/>
      <c r="DQ37" s="190"/>
      <c r="DR37" s="190"/>
      <c r="DS37" s="190"/>
      <c r="DT37" s="190"/>
      <c r="DU37" s="190"/>
      <c r="DV37" s="190"/>
      <c r="DW37" s="190"/>
      <c r="DX37" s="190"/>
      <c r="DY37" s="190"/>
      <c r="DZ37" s="190"/>
      <c r="EA37" s="190"/>
      <c r="EB37" s="190"/>
      <c r="EC37" s="190"/>
      <c r="ED37" s="190"/>
      <c r="EE37" s="190"/>
      <c r="EF37" s="190"/>
      <c r="EG37" s="190"/>
      <c r="EH37" s="190"/>
      <c r="EI37" s="190"/>
      <c r="EJ37" s="190"/>
      <c r="EK37" s="190"/>
      <c r="EL37" s="190"/>
      <c r="EM37" s="190"/>
      <c r="EN37" s="190"/>
      <c r="EO37" s="190"/>
      <c r="EP37" s="190"/>
      <c r="EQ37" s="190"/>
      <c r="ER37" s="190"/>
      <c r="ES37" s="190"/>
      <c r="ET37" s="190"/>
      <c r="EU37" s="190"/>
      <c r="EV37" s="190"/>
      <c r="EW37" s="190"/>
      <c r="EX37" s="190"/>
      <c r="EY37" s="190"/>
      <c r="EZ37" s="190"/>
      <c r="FA37" s="190"/>
      <c r="FB37" s="190"/>
      <c r="FC37" s="190"/>
      <c r="FD37" s="190"/>
      <c r="FE37" s="190"/>
      <c r="FF37" s="190"/>
      <c r="FG37" s="190"/>
      <c r="FH37" s="190"/>
      <c r="FI37" s="190"/>
      <c r="FJ37" s="190"/>
      <c r="FK37" s="190"/>
      <c r="FL37" s="190"/>
      <c r="FM37" s="190"/>
      <c r="FN37" s="190"/>
      <c r="FO37" s="190"/>
      <c r="FP37" s="190"/>
      <c r="FQ37" s="190"/>
      <c r="FR37" s="190"/>
      <c r="FS37" s="190"/>
      <c r="FT37" s="190"/>
      <c r="FU37" s="190"/>
      <c r="FV37" s="190"/>
      <c r="FW37" s="190"/>
      <c r="FX37" s="190"/>
      <c r="FY37" s="190"/>
      <c r="FZ37" s="190"/>
      <c r="GA37" s="190"/>
      <c r="GB37" s="190"/>
      <c r="GC37" s="190"/>
      <c r="GD37" s="190"/>
      <c r="GE37" s="190"/>
      <c r="GF37" s="190"/>
      <c r="GG37" s="190"/>
      <c r="GH37" s="190"/>
      <c r="GI37" s="190"/>
      <c r="GJ37" s="190"/>
      <c r="GK37" s="190"/>
      <c r="GL37" s="190"/>
      <c r="GM37" s="190"/>
      <c r="GN37" s="190"/>
      <c r="GO37" s="190"/>
      <c r="GP37" s="190"/>
      <c r="GQ37" s="190"/>
      <c r="GR37" s="190"/>
      <c r="GS37" s="190"/>
      <c r="GT37" s="190"/>
      <c r="GU37" s="190"/>
      <c r="GV37" s="190"/>
      <c r="GW37" s="190"/>
      <c r="GX37" s="190"/>
      <c r="GY37" s="190"/>
      <c r="GZ37" s="190"/>
      <c r="HA37" s="190"/>
      <c r="HB37" s="190"/>
      <c r="HC37" s="190"/>
      <c r="HD37" s="190"/>
      <c r="HE37" s="190"/>
      <c r="HF37" s="190"/>
    </row>
    <row r="38" spans="1:214" x14ac:dyDescent="0.2">
      <c r="A38" s="190"/>
      <c r="B38" s="190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F38" s="190"/>
      <c r="BG38" s="190"/>
      <c r="BH38" s="190"/>
      <c r="BI38" s="190"/>
      <c r="BJ38" s="190"/>
      <c r="BK38" s="190"/>
      <c r="BL38" s="190"/>
      <c r="BM38" s="190"/>
      <c r="BN38" s="190"/>
      <c r="BO38" s="190"/>
      <c r="BP38" s="190"/>
      <c r="BQ38" s="190"/>
      <c r="BR38" s="190"/>
      <c r="BS38" s="190"/>
      <c r="BT38" s="190"/>
      <c r="BU38" s="190"/>
      <c r="BV38" s="190"/>
      <c r="BW38" s="190"/>
      <c r="BX38" s="190"/>
      <c r="BY38" s="190"/>
      <c r="BZ38" s="190"/>
      <c r="CA38" s="190"/>
      <c r="CB38" s="190"/>
      <c r="CC38" s="190"/>
      <c r="CD38" s="190"/>
      <c r="CE38" s="190"/>
      <c r="CF38" s="190"/>
      <c r="CG38" s="190"/>
      <c r="CH38" s="190"/>
      <c r="CI38" s="190"/>
      <c r="CJ38" s="190"/>
      <c r="CK38" s="190"/>
      <c r="CL38" s="190"/>
      <c r="CM38" s="190"/>
      <c r="CN38" s="190"/>
      <c r="CO38" s="190"/>
      <c r="CP38" s="190"/>
      <c r="CQ38" s="190"/>
      <c r="CR38" s="190"/>
      <c r="CS38" s="190"/>
      <c r="CT38" s="190"/>
      <c r="CU38" s="190"/>
      <c r="CV38" s="190"/>
      <c r="CW38" s="190"/>
      <c r="CX38" s="190"/>
      <c r="CY38" s="190"/>
      <c r="CZ38" s="190"/>
      <c r="DA38" s="190"/>
      <c r="DB38" s="190"/>
      <c r="DC38" s="190"/>
      <c r="DD38" s="190"/>
      <c r="DE38" s="190"/>
      <c r="DF38" s="190"/>
      <c r="DG38" s="190"/>
      <c r="DH38" s="190"/>
      <c r="DI38" s="190"/>
      <c r="DJ38" s="190"/>
      <c r="DK38" s="190"/>
      <c r="DL38" s="190"/>
      <c r="DM38" s="190"/>
      <c r="DN38" s="190"/>
      <c r="DO38" s="190"/>
      <c r="DP38" s="190"/>
      <c r="DQ38" s="190"/>
      <c r="DR38" s="190"/>
      <c r="DS38" s="190"/>
      <c r="DT38" s="190"/>
      <c r="DU38" s="190"/>
      <c r="DV38" s="190"/>
      <c r="DW38" s="190"/>
      <c r="DX38" s="190"/>
      <c r="DY38" s="190"/>
      <c r="DZ38" s="190"/>
      <c r="EA38" s="190"/>
      <c r="EB38" s="190"/>
      <c r="EC38" s="190"/>
      <c r="ED38" s="190"/>
      <c r="EE38" s="190"/>
      <c r="EF38" s="190"/>
      <c r="EG38" s="190"/>
      <c r="EH38" s="190"/>
      <c r="EI38" s="190"/>
      <c r="EJ38" s="190"/>
      <c r="EK38" s="190"/>
      <c r="EL38" s="190"/>
      <c r="EM38" s="190"/>
      <c r="EN38" s="190"/>
      <c r="EO38" s="190"/>
      <c r="EP38" s="190"/>
      <c r="EQ38" s="190"/>
      <c r="ER38" s="190"/>
      <c r="ES38" s="190"/>
      <c r="ET38" s="190"/>
      <c r="EU38" s="190"/>
      <c r="EV38" s="190"/>
      <c r="EW38" s="190"/>
      <c r="EX38" s="190"/>
      <c r="EY38" s="190"/>
      <c r="EZ38" s="190"/>
      <c r="FA38" s="190"/>
      <c r="FB38" s="190"/>
      <c r="FC38" s="190"/>
      <c r="FD38" s="190"/>
      <c r="FE38" s="190"/>
      <c r="FF38" s="190"/>
      <c r="FG38" s="190"/>
      <c r="FH38" s="190"/>
      <c r="FI38" s="190"/>
      <c r="FJ38" s="190"/>
      <c r="FK38" s="190"/>
      <c r="FL38" s="190"/>
      <c r="FM38" s="190"/>
      <c r="FN38" s="190"/>
      <c r="FO38" s="190"/>
      <c r="FP38" s="190"/>
      <c r="FQ38" s="190"/>
      <c r="FR38" s="190"/>
      <c r="FS38" s="190"/>
      <c r="FT38" s="190"/>
      <c r="FU38" s="190"/>
      <c r="FV38" s="190"/>
      <c r="FW38" s="190"/>
      <c r="FX38" s="190"/>
      <c r="FY38" s="190"/>
      <c r="FZ38" s="190"/>
      <c r="GA38" s="190"/>
      <c r="GB38" s="190"/>
      <c r="GC38" s="190"/>
      <c r="GD38" s="190"/>
      <c r="GE38" s="190"/>
      <c r="GF38" s="190"/>
      <c r="GG38" s="190"/>
      <c r="GH38" s="190"/>
      <c r="GI38" s="190"/>
      <c r="GJ38" s="190"/>
      <c r="GK38" s="190"/>
      <c r="GL38" s="190"/>
      <c r="GM38" s="190"/>
      <c r="GN38" s="190"/>
      <c r="GO38" s="190"/>
      <c r="GP38" s="190"/>
      <c r="GQ38" s="190"/>
      <c r="GR38" s="190"/>
      <c r="GS38" s="190"/>
      <c r="GT38" s="190"/>
      <c r="GU38" s="190"/>
      <c r="GV38" s="190"/>
      <c r="GW38" s="190"/>
      <c r="GX38" s="190"/>
      <c r="GY38" s="190"/>
      <c r="GZ38" s="190"/>
      <c r="HA38" s="190"/>
      <c r="HB38" s="190"/>
      <c r="HC38" s="190"/>
      <c r="HD38" s="190"/>
      <c r="HE38" s="190"/>
      <c r="HF38" s="190"/>
    </row>
    <row r="39" spans="1:214" x14ac:dyDescent="0.2">
      <c r="A39" s="190"/>
      <c r="B39" s="190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  <c r="BM39" s="190"/>
      <c r="BN39" s="190"/>
      <c r="BO39" s="190"/>
      <c r="BP39" s="190"/>
      <c r="BQ39" s="190"/>
      <c r="BR39" s="190"/>
      <c r="BS39" s="190"/>
      <c r="BT39" s="190"/>
      <c r="BU39" s="190"/>
      <c r="BV39" s="190"/>
      <c r="BW39" s="190"/>
      <c r="BX39" s="190"/>
      <c r="BY39" s="190"/>
      <c r="BZ39" s="190"/>
      <c r="CA39" s="190"/>
      <c r="CB39" s="190"/>
      <c r="CC39" s="190"/>
      <c r="CD39" s="190"/>
      <c r="CE39" s="190"/>
      <c r="CF39" s="190"/>
      <c r="CG39" s="190"/>
      <c r="CH39" s="190"/>
      <c r="CI39" s="190"/>
      <c r="CJ39" s="190"/>
      <c r="CK39" s="190"/>
      <c r="CL39" s="190"/>
      <c r="CM39" s="190"/>
      <c r="CN39" s="190"/>
      <c r="CO39" s="190"/>
      <c r="CP39" s="190"/>
      <c r="CQ39" s="190"/>
      <c r="CR39" s="190"/>
      <c r="CS39" s="190"/>
      <c r="CT39" s="190"/>
      <c r="CU39" s="190"/>
      <c r="CV39" s="190"/>
      <c r="CW39" s="190"/>
      <c r="CX39" s="190"/>
      <c r="CY39" s="190"/>
      <c r="CZ39" s="190"/>
      <c r="DA39" s="190"/>
      <c r="DB39" s="190"/>
      <c r="DC39" s="190"/>
      <c r="DD39" s="190"/>
      <c r="DE39" s="190"/>
      <c r="DF39" s="190"/>
      <c r="DG39" s="190"/>
      <c r="DH39" s="190"/>
      <c r="DI39" s="190"/>
      <c r="DJ39" s="190"/>
      <c r="DK39" s="190"/>
      <c r="DL39" s="190"/>
      <c r="DM39" s="190"/>
      <c r="DN39" s="190"/>
      <c r="DO39" s="190"/>
      <c r="DP39" s="190"/>
      <c r="DQ39" s="190"/>
      <c r="DR39" s="190"/>
      <c r="DS39" s="190"/>
      <c r="DT39" s="190"/>
      <c r="DU39" s="190"/>
      <c r="DV39" s="190"/>
      <c r="DW39" s="190"/>
      <c r="DX39" s="190"/>
      <c r="DY39" s="190"/>
      <c r="DZ39" s="190"/>
      <c r="EA39" s="190"/>
      <c r="EB39" s="190"/>
      <c r="EC39" s="190"/>
      <c r="ED39" s="190"/>
      <c r="EE39" s="190"/>
      <c r="EF39" s="190"/>
      <c r="EG39" s="190"/>
      <c r="EH39" s="190"/>
      <c r="EI39" s="190"/>
      <c r="EJ39" s="190"/>
      <c r="EK39" s="190"/>
      <c r="EL39" s="190"/>
      <c r="EM39" s="190"/>
      <c r="EN39" s="190"/>
      <c r="EO39" s="190"/>
      <c r="EP39" s="190"/>
      <c r="EQ39" s="190"/>
      <c r="ER39" s="190"/>
      <c r="ES39" s="190"/>
      <c r="ET39" s="190"/>
      <c r="EU39" s="190"/>
      <c r="EV39" s="190"/>
      <c r="EW39" s="190"/>
      <c r="EX39" s="190"/>
      <c r="EY39" s="190"/>
      <c r="EZ39" s="190"/>
      <c r="FA39" s="190"/>
      <c r="FB39" s="190"/>
      <c r="FC39" s="190"/>
      <c r="FD39" s="190"/>
      <c r="FE39" s="190"/>
      <c r="FF39" s="190"/>
      <c r="FG39" s="190"/>
      <c r="FH39" s="190"/>
      <c r="FI39" s="190"/>
      <c r="FJ39" s="190"/>
      <c r="FK39" s="190"/>
      <c r="FL39" s="190"/>
      <c r="FM39" s="190"/>
      <c r="FN39" s="190"/>
      <c r="FO39" s="190"/>
      <c r="FP39" s="190"/>
      <c r="FQ39" s="190"/>
      <c r="FR39" s="190"/>
      <c r="FS39" s="190"/>
      <c r="FT39" s="190"/>
      <c r="FU39" s="190"/>
      <c r="FV39" s="190"/>
      <c r="FW39" s="190"/>
      <c r="FX39" s="190"/>
      <c r="FY39" s="190"/>
      <c r="FZ39" s="190"/>
      <c r="GA39" s="190"/>
      <c r="GB39" s="190"/>
      <c r="GC39" s="190"/>
      <c r="GD39" s="190"/>
      <c r="GE39" s="190"/>
      <c r="GF39" s="190"/>
      <c r="GG39" s="190"/>
      <c r="GH39" s="190"/>
      <c r="GI39" s="190"/>
      <c r="GJ39" s="190"/>
      <c r="GK39" s="190"/>
      <c r="GL39" s="190"/>
      <c r="GM39" s="190"/>
      <c r="GN39" s="190"/>
      <c r="GO39" s="190"/>
      <c r="GP39" s="190"/>
      <c r="GQ39" s="190"/>
      <c r="GR39" s="190"/>
      <c r="GS39" s="190"/>
      <c r="GT39" s="190"/>
      <c r="GU39" s="190"/>
      <c r="GV39" s="190"/>
      <c r="GW39" s="190"/>
      <c r="GX39" s="190"/>
      <c r="GY39" s="190"/>
      <c r="GZ39" s="190"/>
      <c r="HA39" s="190"/>
      <c r="HB39" s="190"/>
      <c r="HC39" s="190"/>
      <c r="HD39" s="190"/>
      <c r="HE39" s="190"/>
      <c r="HF39" s="190"/>
    </row>
    <row r="40" spans="1:214" x14ac:dyDescent="0.2">
      <c r="A40" s="190"/>
      <c r="B40" s="190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0"/>
      <c r="AT40" s="190"/>
      <c r="AU40" s="190"/>
      <c r="AV40" s="190"/>
      <c r="AW40" s="190"/>
      <c r="AX40" s="190"/>
      <c r="AY40" s="190"/>
      <c r="AZ40" s="190"/>
      <c r="BA40" s="190"/>
      <c r="BB40" s="190"/>
      <c r="BC40" s="190"/>
      <c r="BD40" s="190"/>
      <c r="BE40" s="190"/>
      <c r="BF40" s="190"/>
      <c r="BG40" s="190"/>
      <c r="BH40" s="190"/>
      <c r="BI40" s="190"/>
      <c r="BJ40" s="190"/>
      <c r="BK40" s="190"/>
      <c r="BL40" s="190"/>
      <c r="BM40" s="190"/>
      <c r="BN40" s="190"/>
      <c r="BO40" s="190"/>
      <c r="BP40" s="190"/>
      <c r="BQ40" s="190"/>
      <c r="BR40" s="190"/>
      <c r="BS40" s="190"/>
      <c r="BT40" s="190"/>
      <c r="BU40" s="190"/>
      <c r="BV40" s="190"/>
      <c r="BW40" s="190"/>
      <c r="BX40" s="190"/>
      <c r="BY40" s="190"/>
      <c r="BZ40" s="190"/>
      <c r="CA40" s="190"/>
      <c r="CB40" s="190"/>
      <c r="CC40" s="190"/>
      <c r="CD40" s="190"/>
      <c r="CE40" s="190"/>
      <c r="CF40" s="190"/>
      <c r="CG40" s="190"/>
      <c r="CH40" s="190"/>
      <c r="CI40" s="190"/>
      <c r="CJ40" s="190"/>
      <c r="CK40" s="190"/>
      <c r="CL40" s="190"/>
      <c r="CM40" s="190"/>
      <c r="CN40" s="190"/>
      <c r="CO40" s="190"/>
      <c r="CP40" s="190"/>
      <c r="CQ40" s="190"/>
      <c r="CR40" s="190"/>
      <c r="CS40" s="190"/>
      <c r="CT40" s="190"/>
      <c r="CU40" s="190"/>
      <c r="CV40" s="190"/>
      <c r="CW40" s="190"/>
      <c r="CX40" s="190"/>
      <c r="CY40" s="190"/>
      <c r="CZ40" s="190"/>
      <c r="DA40" s="190"/>
      <c r="DB40" s="190"/>
      <c r="DC40" s="190"/>
      <c r="DD40" s="190"/>
      <c r="DE40" s="190"/>
      <c r="DF40" s="190"/>
      <c r="DG40" s="190"/>
      <c r="DH40" s="190"/>
      <c r="DI40" s="190"/>
      <c r="DJ40" s="190"/>
      <c r="DK40" s="190"/>
      <c r="DL40" s="190"/>
      <c r="DM40" s="190"/>
      <c r="DN40" s="190"/>
      <c r="DO40" s="190"/>
      <c r="DP40" s="190"/>
      <c r="DQ40" s="190"/>
      <c r="DR40" s="190"/>
      <c r="DS40" s="190"/>
      <c r="DT40" s="190"/>
      <c r="DU40" s="190"/>
      <c r="DV40" s="190"/>
      <c r="DW40" s="190"/>
      <c r="DX40" s="190"/>
      <c r="DY40" s="190"/>
      <c r="DZ40" s="190"/>
      <c r="EA40" s="190"/>
      <c r="EB40" s="190"/>
      <c r="EC40" s="190"/>
      <c r="ED40" s="190"/>
      <c r="EE40" s="190"/>
      <c r="EF40" s="190"/>
      <c r="EG40" s="190"/>
      <c r="EH40" s="190"/>
      <c r="EI40" s="190"/>
      <c r="EJ40" s="190"/>
      <c r="EK40" s="190"/>
      <c r="EL40" s="190"/>
      <c r="EM40" s="190"/>
      <c r="EN40" s="190"/>
      <c r="EO40" s="190"/>
      <c r="EP40" s="190"/>
      <c r="EQ40" s="190"/>
      <c r="ER40" s="190"/>
      <c r="ES40" s="190"/>
      <c r="ET40" s="190"/>
      <c r="EU40" s="190"/>
      <c r="EV40" s="190"/>
      <c r="EW40" s="190"/>
      <c r="EX40" s="190"/>
      <c r="EY40" s="190"/>
      <c r="EZ40" s="190"/>
      <c r="FA40" s="190"/>
      <c r="FB40" s="190"/>
      <c r="FC40" s="190"/>
      <c r="FD40" s="190"/>
      <c r="FE40" s="190"/>
      <c r="FF40" s="190"/>
      <c r="FG40" s="190"/>
      <c r="FH40" s="190"/>
      <c r="FI40" s="190"/>
      <c r="FJ40" s="190"/>
      <c r="FK40" s="190"/>
      <c r="FL40" s="190"/>
      <c r="FM40" s="190"/>
      <c r="FN40" s="190"/>
      <c r="FO40" s="190"/>
      <c r="FP40" s="190"/>
      <c r="FQ40" s="190"/>
      <c r="FR40" s="190"/>
      <c r="FS40" s="190"/>
      <c r="FT40" s="190"/>
      <c r="FU40" s="190"/>
      <c r="FV40" s="190"/>
      <c r="FW40" s="190"/>
      <c r="FX40" s="190"/>
      <c r="FY40" s="190"/>
      <c r="FZ40" s="190"/>
      <c r="GA40" s="190"/>
      <c r="GB40" s="190"/>
      <c r="GC40" s="190"/>
      <c r="GD40" s="190"/>
      <c r="GE40" s="190"/>
      <c r="GF40" s="190"/>
      <c r="GG40" s="190"/>
      <c r="GH40" s="190"/>
      <c r="GI40" s="190"/>
      <c r="GJ40" s="190"/>
      <c r="GK40" s="190"/>
      <c r="GL40" s="190"/>
      <c r="GM40" s="190"/>
      <c r="GN40" s="190"/>
      <c r="GO40" s="190"/>
      <c r="GP40" s="190"/>
      <c r="GQ40" s="190"/>
      <c r="GR40" s="190"/>
      <c r="GS40" s="190"/>
      <c r="GT40" s="190"/>
      <c r="GU40" s="190"/>
      <c r="GV40" s="190"/>
      <c r="GW40" s="190"/>
      <c r="GX40" s="190"/>
      <c r="GY40" s="190"/>
      <c r="GZ40" s="190"/>
      <c r="HA40" s="190"/>
      <c r="HB40" s="190"/>
      <c r="HC40" s="190"/>
      <c r="HD40" s="190"/>
      <c r="HE40" s="190"/>
      <c r="HF40" s="190"/>
    </row>
    <row r="41" spans="1:214" x14ac:dyDescent="0.2">
      <c r="A41" s="190"/>
      <c r="B41" s="190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0"/>
      <c r="BC41" s="190"/>
      <c r="BD41" s="190"/>
      <c r="BE41" s="190"/>
      <c r="BF41" s="190"/>
      <c r="BG41" s="190"/>
      <c r="BH41" s="190"/>
      <c r="BI41" s="190"/>
      <c r="BJ41" s="190"/>
      <c r="BK41" s="190"/>
      <c r="BL41" s="190"/>
      <c r="BM41" s="190"/>
      <c r="BN41" s="190"/>
      <c r="BO41" s="190"/>
      <c r="BP41" s="190"/>
      <c r="BQ41" s="190"/>
      <c r="BR41" s="190"/>
      <c r="BS41" s="190"/>
      <c r="BT41" s="190"/>
      <c r="BU41" s="190"/>
      <c r="BV41" s="190"/>
      <c r="BW41" s="190"/>
      <c r="BX41" s="190"/>
      <c r="BY41" s="190"/>
      <c r="BZ41" s="190"/>
      <c r="CA41" s="190"/>
      <c r="CB41" s="190"/>
      <c r="CC41" s="190"/>
      <c r="CD41" s="190"/>
      <c r="CE41" s="190"/>
      <c r="CF41" s="190"/>
      <c r="CG41" s="190"/>
      <c r="CH41" s="190"/>
      <c r="CI41" s="190"/>
      <c r="CJ41" s="190"/>
      <c r="CK41" s="190"/>
      <c r="CL41" s="190"/>
      <c r="CM41" s="190"/>
      <c r="CN41" s="190"/>
      <c r="CO41" s="190"/>
      <c r="CP41" s="190"/>
      <c r="CQ41" s="190"/>
      <c r="CR41" s="190"/>
      <c r="CS41" s="190"/>
      <c r="CT41" s="190"/>
      <c r="CU41" s="190"/>
      <c r="CV41" s="190"/>
      <c r="CW41" s="190"/>
      <c r="CX41" s="190"/>
      <c r="CY41" s="190"/>
      <c r="CZ41" s="190"/>
      <c r="DA41" s="190"/>
      <c r="DB41" s="190"/>
      <c r="DC41" s="190"/>
      <c r="DD41" s="190"/>
      <c r="DE41" s="190"/>
      <c r="DF41" s="190"/>
      <c r="DG41" s="190"/>
      <c r="DH41" s="190"/>
      <c r="DI41" s="190"/>
      <c r="DJ41" s="190"/>
      <c r="DK41" s="190"/>
      <c r="DL41" s="190"/>
      <c r="DM41" s="190"/>
      <c r="DN41" s="190"/>
      <c r="DO41" s="190"/>
      <c r="DP41" s="190"/>
      <c r="DQ41" s="190"/>
      <c r="DR41" s="190"/>
      <c r="DS41" s="190"/>
      <c r="DT41" s="190"/>
      <c r="DU41" s="190"/>
      <c r="DV41" s="190"/>
      <c r="DW41" s="190"/>
      <c r="DX41" s="190"/>
      <c r="DY41" s="190"/>
      <c r="DZ41" s="190"/>
      <c r="EA41" s="190"/>
      <c r="EB41" s="190"/>
      <c r="EC41" s="190"/>
      <c r="ED41" s="190"/>
      <c r="EE41" s="190"/>
      <c r="EF41" s="190"/>
      <c r="EG41" s="190"/>
      <c r="EH41" s="190"/>
      <c r="EI41" s="190"/>
      <c r="EJ41" s="190"/>
      <c r="EK41" s="190"/>
      <c r="EL41" s="190"/>
      <c r="EM41" s="190"/>
      <c r="EN41" s="190"/>
      <c r="EO41" s="190"/>
      <c r="EP41" s="190"/>
      <c r="EQ41" s="190"/>
      <c r="ER41" s="190"/>
      <c r="ES41" s="190"/>
      <c r="ET41" s="190"/>
      <c r="EU41" s="190"/>
      <c r="EV41" s="190"/>
      <c r="EW41" s="190"/>
      <c r="EX41" s="190"/>
      <c r="EY41" s="190"/>
      <c r="EZ41" s="190"/>
      <c r="FA41" s="190"/>
      <c r="FB41" s="190"/>
      <c r="FC41" s="190"/>
      <c r="FD41" s="190"/>
      <c r="FE41" s="190"/>
      <c r="FF41" s="190"/>
      <c r="FG41" s="190"/>
      <c r="FH41" s="190"/>
      <c r="FI41" s="190"/>
      <c r="FJ41" s="190"/>
      <c r="FK41" s="190"/>
      <c r="FL41" s="190"/>
      <c r="FM41" s="190"/>
      <c r="FN41" s="190"/>
      <c r="FO41" s="190"/>
      <c r="FP41" s="190"/>
      <c r="FQ41" s="190"/>
      <c r="FR41" s="190"/>
      <c r="FS41" s="190"/>
      <c r="FT41" s="190"/>
      <c r="FU41" s="190"/>
      <c r="FV41" s="190"/>
      <c r="FW41" s="190"/>
      <c r="FX41" s="190"/>
      <c r="FY41" s="190"/>
      <c r="FZ41" s="190"/>
      <c r="GA41" s="190"/>
      <c r="GB41" s="190"/>
      <c r="GC41" s="190"/>
      <c r="GD41" s="190"/>
      <c r="GE41" s="190"/>
      <c r="GF41" s="190"/>
      <c r="GG41" s="190"/>
      <c r="GH41" s="190"/>
      <c r="GI41" s="190"/>
      <c r="GJ41" s="190"/>
      <c r="GK41" s="190"/>
      <c r="GL41" s="190"/>
      <c r="GM41" s="190"/>
      <c r="GN41" s="190"/>
      <c r="GO41" s="190"/>
      <c r="GP41" s="190"/>
      <c r="GQ41" s="190"/>
      <c r="GR41" s="190"/>
      <c r="GS41" s="190"/>
      <c r="GT41" s="190"/>
      <c r="GU41" s="190"/>
      <c r="GV41" s="190"/>
      <c r="GW41" s="190"/>
      <c r="GX41" s="190"/>
      <c r="GY41" s="190"/>
      <c r="GZ41" s="190"/>
      <c r="HA41" s="190"/>
      <c r="HB41" s="190"/>
      <c r="HC41" s="190"/>
      <c r="HD41" s="190"/>
      <c r="HE41" s="190"/>
      <c r="HF41" s="190"/>
    </row>
    <row r="42" spans="1:214" x14ac:dyDescent="0.2">
      <c r="A42" s="190"/>
      <c r="B42" s="190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0"/>
      <c r="BN42" s="190"/>
      <c r="BO42" s="190"/>
      <c r="BP42" s="190"/>
      <c r="BQ42" s="190"/>
      <c r="BR42" s="190"/>
      <c r="BS42" s="190"/>
      <c r="BT42" s="190"/>
      <c r="BU42" s="190"/>
      <c r="BV42" s="190"/>
      <c r="BW42" s="190"/>
      <c r="BX42" s="190"/>
      <c r="BY42" s="190"/>
      <c r="BZ42" s="190"/>
      <c r="CA42" s="190"/>
      <c r="CB42" s="190"/>
      <c r="CC42" s="190"/>
      <c r="CD42" s="190"/>
      <c r="CE42" s="190"/>
      <c r="CF42" s="190"/>
      <c r="CG42" s="190"/>
      <c r="CH42" s="190"/>
      <c r="CI42" s="190"/>
      <c r="CJ42" s="190"/>
      <c r="CK42" s="190"/>
      <c r="CL42" s="190"/>
      <c r="CM42" s="190"/>
      <c r="CN42" s="190"/>
      <c r="CO42" s="190"/>
      <c r="CP42" s="190"/>
      <c r="CQ42" s="190"/>
      <c r="CR42" s="190"/>
      <c r="CS42" s="190"/>
      <c r="CT42" s="190"/>
      <c r="CU42" s="190"/>
      <c r="CV42" s="190"/>
      <c r="CW42" s="190"/>
      <c r="CX42" s="190"/>
      <c r="CY42" s="190"/>
      <c r="CZ42" s="190"/>
      <c r="DA42" s="190"/>
      <c r="DB42" s="190"/>
      <c r="DC42" s="190"/>
      <c r="DD42" s="190"/>
      <c r="DE42" s="190"/>
      <c r="DF42" s="190"/>
      <c r="DG42" s="190"/>
      <c r="DH42" s="190"/>
      <c r="DI42" s="190"/>
      <c r="DJ42" s="190"/>
      <c r="DK42" s="190"/>
      <c r="DL42" s="190"/>
      <c r="DM42" s="190"/>
      <c r="DN42" s="190"/>
      <c r="DO42" s="190"/>
      <c r="DP42" s="190"/>
      <c r="DQ42" s="190"/>
      <c r="DR42" s="190"/>
      <c r="DS42" s="190"/>
      <c r="DT42" s="190"/>
      <c r="DU42" s="190"/>
      <c r="DV42" s="190"/>
      <c r="DW42" s="190"/>
      <c r="DX42" s="190"/>
      <c r="DY42" s="190"/>
      <c r="DZ42" s="190"/>
      <c r="EA42" s="190"/>
      <c r="EB42" s="190"/>
      <c r="EC42" s="190"/>
      <c r="ED42" s="190"/>
      <c r="EE42" s="190"/>
      <c r="EF42" s="190"/>
      <c r="EG42" s="190"/>
      <c r="EH42" s="190"/>
      <c r="EI42" s="190"/>
      <c r="EJ42" s="190"/>
      <c r="EK42" s="190"/>
      <c r="EL42" s="190"/>
      <c r="EM42" s="190"/>
      <c r="EN42" s="190"/>
      <c r="EO42" s="190"/>
      <c r="EP42" s="190"/>
      <c r="EQ42" s="190"/>
      <c r="ER42" s="190"/>
      <c r="ES42" s="190"/>
      <c r="ET42" s="190"/>
      <c r="EU42" s="190"/>
      <c r="EV42" s="190"/>
      <c r="EW42" s="190"/>
      <c r="EX42" s="190"/>
      <c r="EY42" s="190"/>
      <c r="EZ42" s="190"/>
      <c r="FA42" s="190"/>
      <c r="FB42" s="190"/>
      <c r="FC42" s="190"/>
      <c r="FD42" s="190"/>
      <c r="FE42" s="190"/>
      <c r="FF42" s="190"/>
      <c r="FG42" s="190"/>
      <c r="FH42" s="190"/>
      <c r="FI42" s="190"/>
      <c r="FJ42" s="190"/>
      <c r="FK42" s="190"/>
      <c r="FL42" s="190"/>
      <c r="FM42" s="190"/>
      <c r="FN42" s="190"/>
      <c r="FO42" s="190"/>
      <c r="FP42" s="190"/>
      <c r="FQ42" s="190"/>
      <c r="FR42" s="190"/>
      <c r="FS42" s="190"/>
      <c r="FT42" s="190"/>
      <c r="FU42" s="190"/>
      <c r="FV42" s="190"/>
      <c r="FW42" s="190"/>
      <c r="FX42" s="190"/>
      <c r="FY42" s="190"/>
      <c r="FZ42" s="190"/>
      <c r="GA42" s="190"/>
      <c r="GB42" s="190"/>
      <c r="GC42" s="190"/>
      <c r="GD42" s="190"/>
      <c r="GE42" s="190"/>
      <c r="GF42" s="190"/>
      <c r="GG42" s="190"/>
      <c r="GH42" s="190"/>
      <c r="GI42" s="190"/>
      <c r="GJ42" s="190"/>
      <c r="GK42" s="190"/>
      <c r="GL42" s="190"/>
      <c r="GM42" s="190"/>
      <c r="GN42" s="190"/>
      <c r="GO42" s="190"/>
      <c r="GP42" s="190"/>
      <c r="GQ42" s="190"/>
      <c r="GR42" s="190"/>
      <c r="GS42" s="190"/>
      <c r="GT42" s="190"/>
      <c r="GU42" s="190"/>
      <c r="GV42" s="190"/>
      <c r="GW42" s="190"/>
      <c r="GX42" s="190"/>
      <c r="GY42" s="190"/>
      <c r="GZ42" s="190"/>
      <c r="HA42" s="190"/>
      <c r="HB42" s="190"/>
      <c r="HC42" s="190"/>
      <c r="HD42" s="190"/>
      <c r="HE42" s="190"/>
      <c r="HF42" s="190"/>
    </row>
    <row r="43" spans="1:214" x14ac:dyDescent="0.2">
      <c r="A43" s="190"/>
      <c r="B43" s="190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0"/>
      <c r="BN43" s="190"/>
      <c r="BO43" s="190"/>
      <c r="BP43" s="190"/>
      <c r="BQ43" s="190"/>
      <c r="BR43" s="190"/>
      <c r="BS43" s="190"/>
      <c r="BT43" s="190"/>
      <c r="BU43" s="190"/>
      <c r="BV43" s="190"/>
      <c r="BW43" s="190"/>
      <c r="BX43" s="190"/>
      <c r="BY43" s="190"/>
      <c r="BZ43" s="190"/>
      <c r="CA43" s="190"/>
      <c r="CB43" s="190"/>
      <c r="CC43" s="190"/>
      <c r="CD43" s="190"/>
      <c r="CE43" s="190"/>
      <c r="CF43" s="190"/>
      <c r="CG43" s="190"/>
      <c r="CH43" s="190"/>
      <c r="CI43" s="190"/>
      <c r="CJ43" s="190"/>
      <c r="CK43" s="190"/>
      <c r="CL43" s="190"/>
      <c r="CM43" s="190"/>
      <c r="CN43" s="190"/>
      <c r="CO43" s="190"/>
      <c r="CP43" s="190"/>
      <c r="CQ43" s="190"/>
      <c r="CR43" s="190"/>
      <c r="CS43" s="190"/>
      <c r="CT43" s="190"/>
      <c r="CU43" s="190"/>
      <c r="CV43" s="190"/>
      <c r="CW43" s="190"/>
      <c r="CX43" s="190"/>
      <c r="CY43" s="190"/>
      <c r="CZ43" s="190"/>
      <c r="DA43" s="190"/>
      <c r="DB43" s="190"/>
      <c r="DC43" s="190"/>
      <c r="DD43" s="190"/>
      <c r="DE43" s="190"/>
      <c r="DF43" s="190"/>
      <c r="DG43" s="190"/>
      <c r="DH43" s="190"/>
      <c r="DI43" s="190"/>
      <c r="DJ43" s="190"/>
      <c r="DK43" s="190"/>
      <c r="DL43" s="190"/>
      <c r="DM43" s="190"/>
      <c r="DN43" s="190"/>
      <c r="DO43" s="190"/>
      <c r="DP43" s="190"/>
      <c r="DQ43" s="190"/>
      <c r="DR43" s="190"/>
      <c r="DS43" s="190"/>
      <c r="DT43" s="190"/>
      <c r="DU43" s="190"/>
      <c r="DV43" s="190"/>
      <c r="DW43" s="190"/>
      <c r="DX43" s="190"/>
      <c r="DY43" s="190"/>
      <c r="DZ43" s="190"/>
      <c r="EA43" s="190"/>
      <c r="EB43" s="190"/>
      <c r="EC43" s="190"/>
      <c r="ED43" s="190"/>
      <c r="EE43" s="190"/>
      <c r="EF43" s="190"/>
      <c r="EG43" s="190"/>
      <c r="EH43" s="190"/>
      <c r="EI43" s="190"/>
      <c r="EJ43" s="190"/>
      <c r="EK43" s="190"/>
      <c r="EL43" s="190"/>
      <c r="EM43" s="190"/>
      <c r="EN43" s="190"/>
      <c r="EO43" s="190"/>
      <c r="EP43" s="190"/>
      <c r="EQ43" s="190"/>
      <c r="ER43" s="190"/>
      <c r="ES43" s="190"/>
      <c r="ET43" s="190"/>
      <c r="EU43" s="190"/>
      <c r="EV43" s="190"/>
      <c r="EW43" s="190"/>
      <c r="EX43" s="190"/>
      <c r="EY43" s="190"/>
      <c r="EZ43" s="190"/>
      <c r="FA43" s="190"/>
      <c r="FB43" s="190"/>
      <c r="FC43" s="190"/>
      <c r="FD43" s="190"/>
      <c r="FE43" s="190"/>
      <c r="FF43" s="190"/>
      <c r="FG43" s="190"/>
      <c r="FH43" s="190"/>
      <c r="FI43" s="190"/>
      <c r="FJ43" s="190"/>
      <c r="FK43" s="190"/>
      <c r="FL43" s="190"/>
      <c r="FM43" s="190"/>
      <c r="FN43" s="190"/>
      <c r="FO43" s="190"/>
      <c r="FP43" s="190"/>
      <c r="FQ43" s="190"/>
      <c r="FR43" s="190"/>
      <c r="FS43" s="190"/>
      <c r="FT43" s="190"/>
      <c r="FU43" s="190"/>
      <c r="FV43" s="190"/>
      <c r="FW43" s="190"/>
      <c r="FX43" s="190"/>
      <c r="FY43" s="190"/>
      <c r="FZ43" s="190"/>
      <c r="GA43" s="190"/>
      <c r="GB43" s="190"/>
      <c r="GC43" s="190"/>
      <c r="GD43" s="190"/>
      <c r="GE43" s="190"/>
      <c r="GF43" s="190"/>
      <c r="GG43" s="190"/>
      <c r="GH43" s="190"/>
      <c r="GI43" s="190"/>
      <c r="GJ43" s="190"/>
      <c r="GK43" s="190"/>
      <c r="GL43" s="190"/>
      <c r="GM43" s="190"/>
      <c r="GN43" s="190"/>
      <c r="GO43" s="190"/>
      <c r="GP43" s="190"/>
      <c r="GQ43" s="190"/>
      <c r="GR43" s="190"/>
      <c r="GS43" s="190"/>
      <c r="GT43" s="190"/>
      <c r="GU43" s="190"/>
      <c r="GV43" s="190"/>
      <c r="GW43" s="190"/>
      <c r="GX43" s="190"/>
      <c r="GY43" s="190"/>
      <c r="GZ43" s="190"/>
      <c r="HA43" s="190"/>
      <c r="HB43" s="190"/>
      <c r="HC43" s="190"/>
      <c r="HD43" s="190"/>
      <c r="HE43" s="190"/>
      <c r="HF43" s="190"/>
    </row>
    <row r="44" spans="1:214" x14ac:dyDescent="0.2">
      <c r="A44" s="190"/>
      <c r="B44" s="190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0"/>
      <c r="BN44" s="190"/>
      <c r="BO44" s="190"/>
      <c r="BP44" s="190"/>
      <c r="BQ44" s="190"/>
      <c r="BR44" s="190"/>
      <c r="BS44" s="190"/>
      <c r="BT44" s="190"/>
      <c r="BU44" s="190"/>
      <c r="BV44" s="190"/>
      <c r="BW44" s="190"/>
      <c r="BX44" s="190"/>
      <c r="BY44" s="190"/>
      <c r="BZ44" s="190"/>
      <c r="CA44" s="190"/>
      <c r="CB44" s="190"/>
      <c r="CC44" s="190"/>
      <c r="CD44" s="190"/>
      <c r="CE44" s="190"/>
      <c r="CF44" s="190"/>
      <c r="CG44" s="190"/>
      <c r="CH44" s="190"/>
      <c r="CI44" s="190"/>
      <c r="CJ44" s="190"/>
      <c r="CK44" s="190"/>
      <c r="CL44" s="190"/>
      <c r="CM44" s="190"/>
      <c r="CN44" s="190"/>
      <c r="CO44" s="190"/>
      <c r="CP44" s="190"/>
      <c r="CQ44" s="190"/>
      <c r="CR44" s="190"/>
      <c r="CS44" s="190"/>
      <c r="CT44" s="190"/>
      <c r="CU44" s="190"/>
      <c r="CV44" s="190"/>
      <c r="CW44" s="190"/>
      <c r="CX44" s="190"/>
      <c r="CY44" s="190"/>
      <c r="CZ44" s="190"/>
      <c r="DA44" s="190"/>
      <c r="DB44" s="190"/>
      <c r="DC44" s="190"/>
      <c r="DD44" s="190"/>
      <c r="DE44" s="190"/>
      <c r="DF44" s="190"/>
      <c r="DG44" s="190"/>
      <c r="DH44" s="190"/>
      <c r="DI44" s="190"/>
      <c r="DJ44" s="190"/>
      <c r="DK44" s="190"/>
      <c r="DL44" s="190"/>
      <c r="DM44" s="190"/>
      <c r="DN44" s="190"/>
      <c r="DO44" s="190"/>
      <c r="DP44" s="190"/>
      <c r="DQ44" s="190"/>
      <c r="DR44" s="190"/>
      <c r="DS44" s="190"/>
      <c r="DT44" s="190"/>
      <c r="DU44" s="190"/>
      <c r="DV44" s="190"/>
      <c r="DW44" s="190"/>
      <c r="DX44" s="190"/>
      <c r="DY44" s="190"/>
      <c r="DZ44" s="190"/>
      <c r="EA44" s="190"/>
      <c r="EB44" s="190"/>
      <c r="EC44" s="190"/>
      <c r="ED44" s="190"/>
      <c r="EE44" s="190"/>
      <c r="EF44" s="190"/>
      <c r="EG44" s="190"/>
      <c r="EH44" s="190"/>
      <c r="EI44" s="190"/>
      <c r="EJ44" s="190"/>
      <c r="EK44" s="190"/>
      <c r="EL44" s="190"/>
      <c r="EM44" s="190"/>
      <c r="EN44" s="190"/>
      <c r="EO44" s="190"/>
      <c r="EP44" s="190"/>
      <c r="EQ44" s="190"/>
      <c r="ER44" s="190"/>
      <c r="ES44" s="190"/>
      <c r="ET44" s="190"/>
      <c r="EU44" s="190"/>
      <c r="EV44" s="190"/>
      <c r="EW44" s="190"/>
      <c r="EX44" s="190"/>
      <c r="EY44" s="190"/>
      <c r="EZ44" s="190"/>
      <c r="FA44" s="190"/>
      <c r="FB44" s="190"/>
      <c r="FC44" s="190"/>
      <c r="FD44" s="190"/>
      <c r="FE44" s="190"/>
      <c r="FF44" s="190"/>
      <c r="FG44" s="190"/>
      <c r="FH44" s="190"/>
      <c r="FI44" s="190"/>
      <c r="FJ44" s="190"/>
      <c r="FK44" s="190"/>
      <c r="FL44" s="190"/>
      <c r="FM44" s="190"/>
      <c r="FN44" s="190"/>
      <c r="FO44" s="190"/>
      <c r="FP44" s="190"/>
      <c r="FQ44" s="190"/>
      <c r="FR44" s="190"/>
      <c r="FS44" s="190"/>
      <c r="FT44" s="190"/>
      <c r="FU44" s="190"/>
      <c r="FV44" s="190"/>
      <c r="FW44" s="190"/>
      <c r="FX44" s="190"/>
      <c r="FY44" s="190"/>
      <c r="FZ44" s="190"/>
      <c r="GA44" s="190"/>
      <c r="GB44" s="190"/>
      <c r="GC44" s="190"/>
      <c r="GD44" s="190"/>
      <c r="GE44" s="190"/>
      <c r="GF44" s="190"/>
      <c r="GG44" s="190"/>
      <c r="GH44" s="190"/>
      <c r="GI44" s="190"/>
      <c r="GJ44" s="190"/>
      <c r="GK44" s="190"/>
      <c r="GL44" s="190"/>
      <c r="GM44" s="190"/>
      <c r="GN44" s="190"/>
      <c r="GO44" s="190"/>
      <c r="GP44" s="190"/>
      <c r="GQ44" s="190"/>
      <c r="GR44" s="190"/>
      <c r="GS44" s="190"/>
      <c r="GT44" s="190"/>
      <c r="GU44" s="190"/>
      <c r="GV44" s="190"/>
      <c r="GW44" s="190"/>
      <c r="GX44" s="190"/>
      <c r="GY44" s="190"/>
      <c r="GZ44" s="190"/>
      <c r="HA44" s="190"/>
      <c r="HB44" s="190"/>
      <c r="HC44" s="190"/>
      <c r="HD44" s="190"/>
      <c r="HE44" s="190"/>
      <c r="HF44" s="190"/>
    </row>
    <row r="45" spans="1:214" x14ac:dyDescent="0.2">
      <c r="A45" s="190"/>
      <c r="B45" s="190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0"/>
      <c r="BD45" s="190"/>
      <c r="BE45" s="190"/>
      <c r="BF45" s="190"/>
      <c r="BG45" s="190"/>
      <c r="BH45" s="190"/>
      <c r="BI45" s="190"/>
      <c r="BJ45" s="190"/>
      <c r="BK45" s="190"/>
      <c r="BL45" s="190"/>
      <c r="BM45" s="190"/>
      <c r="BN45" s="190"/>
      <c r="BO45" s="190"/>
      <c r="BP45" s="190"/>
      <c r="BQ45" s="190"/>
      <c r="BR45" s="190"/>
      <c r="BS45" s="190"/>
      <c r="BT45" s="190"/>
      <c r="BU45" s="190"/>
      <c r="BV45" s="190"/>
      <c r="BW45" s="190"/>
      <c r="BX45" s="190"/>
      <c r="BY45" s="190"/>
      <c r="BZ45" s="190"/>
      <c r="CA45" s="190"/>
      <c r="CB45" s="190"/>
      <c r="CC45" s="190"/>
      <c r="CD45" s="190"/>
      <c r="CE45" s="190"/>
      <c r="CF45" s="190"/>
      <c r="CG45" s="190"/>
      <c r="CH45" s="190"/>
      <c r="CI45" s="190"/>
      <c r="CJ45" s="190"/>
      <c r="CK45" s="190"/>
      <c r="CL45" s="190"/>
      <c r="CM45" s="190"/>
      <c r="CN45" s="190"/>
      <c r="CO45" s="190"/>
      <c r="CP45" s="190"/>
      <c r="CQ45" s="190"/>
      <c r="CR45" s="190"/>
      <c r="CS45" s="190"/>
      <c r="CT45" s="190"/>
      <c r="CU45" s="190"/>
      <c r="CV45" s="190"/>
      <c r="CW45" s="190"/>
      <c r="CX45" s="190"/>
      <c r="CY45" s="190"/>
      <c r="CZ45" s="190"/>
      <c r="DA45" s="190"/>
      <c r="DB45" s="190"/>
      <c r="DC45" s="190"/>
      <c r="DD45" s="190"/>
      <c r="DE45" s="190"/>
      <c r="DF45" s="190"/>
      <c r="DG45" s="190"/>
      <c r="DH45" s="190"/>
      <c r="DI45" s="190"/>
      <c r="DJ45" s="190"/>
      <c r="DK45" s="190"/>
      <c r="DL45" s="190"/>
      <c r="DM45" s="190"/>
      <c r="DN45" s="190"/>
      <c r="DO45" s="190"/>
      <c r="DP45" s="190"/>
      <c r="DQ45" s="190"/>
      <c r="DR45" s="190"/>
      <c r="DS45" s="190"/>
      <c r="DT45" s="190"/>
      <c r="DU45" s="190"/>
      <c r="DV45" s="190"/>
      <c r="DW45" s="190"/>
      <c r="DX45" s="190"/>
      <c r="DY45" s="190"/>
      <c r="DZ45" s="190"/>
      <c r="EA45" s="190"/>
      <c r="EB45" s="190"/>
      <c r="EC45" s="190"/>
      <c r="ED45" s="190"/>
      <c r="EE45" s="190"/>
      <c r="EF45" s="190"/>
      <c r="EG45" s="190"/>
      <c r="EH45" s="190"/>
      <c r="EI45" s="190"/>
      <c r="EJ45" s="190"/>
      <c r="EK45" s="190"/>
      <c r="EL45" s="190"/>
      <c r="EM45" s="190"/>
      <c r="EN45" s="190"/>
      <c r="EO45" s="190"/>
      <c r="EP45" s="190"/>
      <c r="EQ45" s="190"/>
      <c r="ER45" s="190"/>
      <c r="ES45" s="190"/>
      <c r="ET45" s="190"/>
      <c r="EU45" s="190"/>
      <c r="EV45" s="190"/>
      <c r="EW45" s="190"/>
      <c r="EX45" s="190"/>
      <c r="EY45" s="190"/>
      <c r="EZ45" s="190"/>
      <c r="FA45" s="190"/>
      <c r="FB45" s="190"/>
      <c r="FC45" s="190"/>
      <c r="FD45" s="190"/>
      <c r="FE45" s="190"/>
      <c r="FF45" s="190"/>
      <c r="FG45" s="190"/>
      <c r="FH45" s="190"/>
      <c r="FI45" s="190"/>
      <c r="FJ45" s="190"/>
      <c r="FK45" s="190"/>
      <c r="FL45" s="190"/>
      <c r="FM45" s="190"/>
      <c r="FN45" s="190"/>
      <c r="FO45" s="190"/>
      <c r="FP45" s="190"/>
      <c r="FQ45" s="190"/>
      <c r="FR45" s="190"/>
      <c r="FS45" s="190"/>
      <c r="FT45" s="190"/>
      <c r="FU45" s="190"/>
      <c r="FV45" s="190"/>
      <c r="FW45" s="190"/>
      <c r="FX45" s="190"/>
      <c r="FY45" s="190"/>
      <c r="FZ45" s="190"/>
      <c r="GA45" s="190"/>
      <c r="GB45" s="190"/>
      <c r="GC45" s="190"/>
      <c r="GD45" s="190"/>
      <c r="GE45" s="190"/>
      <c r="GF45" s="190"/>
      <c r="GG45" s="190"/>
      <c r="GH45" s="190"/>
      <c r="GI45" s="190"/>
      <c r="GJ45" s="190"/>
      <c r="GK45" s="190"/>
      <c r="GL45" s="190"/>
      <c r="GM45" s="190"/>
      <c r="GN45" s="190"/>
      <c r="GO45" s="190"/>
      <c r="GP45" s="190"/>
      <c r="GQ45" s="190"/>
      <c r="GR45" s="190"/>
      <c r="GS45" s="190"/>
      <c r="GT45" s="190"/>
      <c r="GU45" s="190"/>
      <c r="GV45" s="190"/>
      <c r="GW45" s="190"/>
      <c r="GX45" s="190"/>
      <c r="GY45" s="190"/>
      <c r="GZ45" s="190"/>
      <c r="HA45" s="190"/>
      <c r="HB45" s="190"/>
      <c r="HC45" s="190"/>
      <c r="HD45" s="190"/>
      <c r="HE45" s="190"/>
      <c r="HF45" s="190"/>
    </row>
    <row r="46" spans="1:214" x14ac:dyDescent="0.2">
      <c r="A46" s="190"/>
      <c r="B46" s="190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0"/>
      <c r="BD46" s="190"/>
      <c r="BE46" s="190"/>
      <c r="BF46" s="190"/>
      <c r="BG46" s="190"/>
      <c r="BH46" s="190"/>
      <c r="BI46" s="190"/>
      <c r="BJ46" s="190"/>
      <c r="BK46" s="190"/>
      <c r="BL46" s="190"/>
      <c r="BM46" s="190"/>
      <c r="BN46" s="190"/>
      <c r="BO46" s="190"/>
      <c r="BP46" s="190"/>
      <c r="BQ46" s="190"/>
      <c r="BR46" s="190"/>
      <c r="BS46" s="190"/>
      <c r="BT46" s="190"/>
      <c r="BU46" s="190"/>
      <c r="BV46" s="190"/>
      <c r="BW46" s="190"/>
      <c r="BX46" s="190"/>
      <c r="BY46" s="190"/>
      <c r="BZ46" s="190"/>
      <c r="CA46" s="190"/>
      <c r="CB46" s="190"/>
      <c r="CC46" s="190"/>
      <c r="CD46" s="190"/>
      <c r="CE46" s="190"/>
      <c r="CF46" s="190"/>
      <c r="CG46" s="190"/>
      <c r="CH46" s="190"/>
      <c r="CI46" s="190"/>
      <c r="CJ46" s="190"/>
      <c r="CK46" s="190"/>
      <c r="CL46" s="190"/>
      <c r="CM46" s="190"/>
      <c r="CN46" s="190"/>
      <c r="CO46" s="190"/>
      <c r="CP46" s="190"/>
      <c r="CQ46" s="190"/>
      <c r="CR46" s="190"/>
      <c r="CS46" s="190"/>
      <c r="CT46" s="190"/>
      <c r="CU46" s="190"/>
      <c r="CV46" s="190"/>
      <c r="CW46" s="190"/>
      <c r="CX46" s="190"/>
      <c r="CY46" s="190"/>
      <c r="CZ46" s="190"/>
      <c r="DA46" s="190"/>
      <c r="DB46" s="190"/>
      <c r="DC46" s="190"/>
      <c r="DD46" s="190"/>
      <c r="DE46" s="190"/>
      <c r="DF46" s="190"/>
      <c r="DG46" s="190"/>
      <c r="DH46" s="190"/>
      <c r="DI46" s="190"/>
      <c r="DJ46" s="190"/>
      <c r="DK46" s="190"/>
      <c r="DL46" s="190"/>
      <c r="DM46" s="190"/>
      <c r="DN46" s="190"/>
      <c r="DO46" s="190"/>
      <c r="DP46" s="190"/>
      <c r="DQ46" s="190"/>
      <c r="DR46" s="190"/>
      <c r="DS46" s="190"/>
      <c r="DT46" s="190"/>
      <c r="DU46" s="190"/>
      <c r="DV46" s="190"/>
      <c r="DW46" s="190"/>
      <c r="DX46" s="190"/>
      <c r="DY46" s="190"/>
      <c r="DZ46" s="190"/>
      <c r="EA46" s="190"/>
      <c r="EB46" s="190"/>
      <c r="EC46" s="190"/>
      <c r="ED46" s="190"/>
      <c r="EE46" s="190"/>
      <c r="EF46" s="190"/>
      <c r="EG46" s="190"/>
      <c r="EH46" s="190"/>
      <c r="EI46" s="190"/>
      <c r="EJ46" s="190"/>
      <c r="EK46" s="190"/>
      <c r="EL46" s="190"/>
      <c r="EM46" s="190"/>
      <c r="EN46" s="190"/>
      <c r="EO46" s="190"/>
      <c r="EP46" s="190"/>
      <c r="EQ46" s="190"/>
      <c r="ER46" s="190"/>
      <c r="ES46" s="190"/>
      <c r="ET46" s="190"/>
      <c r="EU46" s="190"/>
      <c r="EV46" s="190"/>
      <c r="EW46" s="190"/>
      <c r="EX46" s="190"/>
      <c r="EY46" s="190"/>
      <c r="EZ46" s="190"/>
      <c r="FA46" s="190"/>
      <c r="FB46" s="190"/>
      <c r="FC46" s="190"/>
      <c r="FD46" s="190"/>
      <c r="FE46" s="190"/>
      <c r="FF46" s="190"/>
      <c r="FG46" s="190"/>
      <c r="FH46" s="190"/>
      <c r="FI46" s="190"/>
      <c r="FJ46" s="190"/>
      <c r="FK46" s="190"/>
      <c r="FL46" s="190"/>
      <c r="FM46" s="190"/>
      <c r="FN46" s="190"/>
      <c r="FO46" s="190"/>
      <c r="FP46" s="190"/>
      <c r="FQ46" s="190"/>
      <c r="FR46" s="190"/>
      <c r="FS46" s="190"/>
      <c r="FT46" s="190"/>
      <c r="FU46" s="190"/>
      <c r="FV46" s="190"/>
      <c r="FW46" s="190"/>
      <c r="FX46" s="190"/>
      <c r="FY46" s="190"/>
      <c r="FZ46" s="190"/>
      <c r="GA46" s="190"/>
      <c r="GB46" s="190"/>
      <c r="GC46" s="190"/>
      <c r="GD46" s="190"/>
      <c r="GE46" s="190"/>
      <c r="GF46" s="190"/>
      <c r="GG46" s="190"/>
      <c r="GH46" s="190"/>
      <c r="GI46" s="190"/>
      <c r="GJ46" s="190"/>
      <c r="GK46" s="190"/>
      <c r="GL46" s="190"/>
      <c r="GM46" s="190"/>
      <c r="GN46" s="190"/>
      <c r="GO46" s="190"/>
      <c r="GP46" s="190"/>
      <c r="GQ46" s="190"/>
      <c r="GR46" s="190"/>
      <c r="GS46" s="190"/>
      <c r="GT46" s="190"/>
      <c r="GU46" s="190"/>
      <c r="GV46" s="190"/>
      <c r="GW46" s="190"/>
      <c r="GX46" s="190"/>
      <c r="GY46" s="190"/>
      <c r="GZ46" s="190"/>
      <c r="HA46" s="190"/>
      <c r="HB46" s="190"/>
      <c r="HC46" s="190"/>
      <c r="HD46" s="190"/>
      <c r="HE46" s="190"/>
      <c r="HF46" s="190"/>
    </row>
    <row r="47" spans="1:214" x14ac:dyDescent="0.2">
      <c r="A47" s="190"/>
      <c r="B47" s="190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0"/>
      <c r="BD47" s="190"/>
      <c r="BE47" s="190"/>
      <c r="BF47" s="190"/>
      <c r="BG47" s="190"/>
      <c r="BH47" s="190"/>
      <c r="BI47" s="190"/>
      <c r="BJ47" s="190"/>
      <c r="BK47" s="190"/>
      <c r="BL47" s="190"/>
      <c r="BM47" s="190"/>
      <c r="BN47" s="190"/>
      <c r="BO47" s="190"/>
      <c r="BP47" s="190"/>
      <c r="BQ47" s="190"/>
      <c r="BR47" s="190"/>
      <c r="BS47" s="190"/>
      <c r="BT47" s="190"/>
      <c r="BU47" s="190"/>
      <c r="BV47" s="190"/>
      <c r="BW47" s="190"/>
      <c r="BX47" s="190"/>
      <c r="BY47" s="190"/>
      <c r="BZ47" s="190"/>
      <c r="CA47" s="190"/>
      <c r="CB47" s="190"/>
      <c r="CC47" s="190"/>
      <c r="CD47" s="190"/>
      <c r="CE47" s="190"/>
      <c r="CF47" s="190"/>
      <c r="CG47" s="190"/>
      <c r="CH47" s="190"/>
      <c r="CI47" s="190"/>
      <c r="CJ47" s="190"/>
      <c r="CK47" s="190"/>
      <c r="CL47" s="190"/>
      <c r="CM47" s="190"/>
      <c r="CN47" s="190"/>
      <c r="CO47" s="190"/>
      <c r="CP47" s="190"/>
      <c r="CQ47" s="190"/>
      <c r="CR47" s="190"/>
      <c r="CS47" s="190"/>
      <c r="CT47" s="190"/>
      <c r="CU47" s="190"/>
      <c r="CV47" s="190"/>
      <c r="CW47" s="190"/>
      <c r="CX47" s="190"/>
      <c r="CY47" s="190"/>
      <c r="CZ47" s="190"/>
      <c r="DA47" s="190"/>
      <c r="DB47" s="190"/>
      <c r="DC47" s="190"/>
      <c r="DD47" s="190"/>
      <c r="DE47" s="190"/>
      <c r="DF47" s="190"/>
      <c r="DG47" s="190"/>
      <c r="DH47" s="190"/>
      <c r="DI47" s="190"/>
      <c r="DJ47" s="190"/>
      <c r="DK47" s="190"/>
      <c r="DL47" s="190"/>
      <c r="DM47" s="190"/>
      <c r="DN47" s="190"/>
      <c r="DO47" s="190"/>
      <c r="DP47" s="190"/>
      <c r="DQ47" s="190"/>
      <c r="DR47" s="190"/>
      <c r="DS47" s="190"/>
      <c r="DT47" s="190"/>
      <c r="DU47" s="190"/>
      <c r="DV47" s="190"/>
      <c r="DW47" s="190"/>
      <c r="DX47" s="190"/>
      <c r="DY47" s="190"/>
      <c r="DZ47" s="190"/>
      <c r="EA47" s="190"/>
      <c r="EB47" s="190"/>
      <c r="EC47" s="190"/>
      <c r="ED47" s="190"/>
      <c r="EE47" s="190"/>
      <c r="EF47" s="190"/>
      <c r="EG47" s="190"/>
      <c r="EH47" s="190"/>
      <c r="EI47" s="190"/>
      <c r="EJ47" s="190"/>
      <c r="EK47" s="190"/>
      <c r="EL47" s="190"/>
      <c r="EM47" s="190"/>
      <c r="EN47" s="190"/>
      <c r="EO47" s="190"/>
      <c r="EP47" s="190"/>
      <c r="EQ47" s="190"/>
      <c r="ER47" s="190"/>
      <c r="ES47" s="190"/>
      <c r="ET47" s="190"/>
      <c r="EU47" s="190"/>
      <c r="EV47" s="190"/>
      <c r="EW47" s="190"/>
      <c r="EX47" s="190"/>
      <c r="EY47" s="190"/>
      <c r="EZ47" s="190"/>
      <c r="FA47" s="190"/>
      <c r="FB47" s="190"/>
      <c r="FC47" s="190"/>
      <c r="FD47" s="190"/>
      <c r="FE47" s="190"/>
      <c r="FF47" s="190"/>
      <c r="FG47" s="190"/>
      <c r="FH47" s="190"/>
      <c r="FI47" s="190"/>
      <c r="FJ47" s="190"/>
      <c r="FK47" s="190"/>
      <c r="FL47" s="190"/>
      <c r="FM47" s="190"/>
      <c r="FN47" s="190"/>
      <c r="FO47" s="190"/>
      <c r="FP47" s="190"/>
      <c r="FQ47" s="190"/>
      <c r="FR47" s="190"/>
      <c r="FS47" s="190"/>
      <c r="FT47" s="190"/>
      <c r="FU47" s="190"/>
      <c r="FV47" s="190"/>
      <c r="FW47" s="190"/>
      <c r="FX47" s="190"/>
      <c r="FY47" s="190"/>
      <c r="FZ47" s="190"/>
      <c r="GA47" s="190"/>
      <c r="GB47" s="190"/>
      <c r="GC47" s="190"/>
      <c r="GD47" s="190"/>
      <c r="GE47" s="190"/>
      <c r="GF47" s="190"/>
      <c r="GG47" s="190"/>
      <c r="GH47" s="190"/>
      <c r="GI47" s="190"/>
      <c r="GJ47" s="190"/>
      <c r="GK47" s="190"/>
      <c r="GL47" s="190"/>
      <c r="GM47" s="190"/>
      <c r="GN47" s="190"/>
      <c r="GO47" s="190"/>
      <c r="GP47" s="190"/>
      <c r="GQ47" s="190"/>
      <c r="GR47" s="190"/>
      <c r="GS47" s="190"/>
      <c r="GT47" s="190"/>
      <c r="GU47" s="190"/>
      <c r="GV47" s="190"/>
      <c r="GW47" s="190"/>
      <c r="GX47" s="190"/>
      <c r="GY47" s="190"/>
      <c r="GZ47" s="190"/>
      <c r="HA47" s="190"/>
      <c r="HB47" s="190"/>
      <c r="HC47" s="190"/>
      <c r="HD47" s="190"/>
      <c r="HE47" s="190"/>
      <c r="HF47" s="190"/>
    </row>
    <row r="48" spans="1:214" x14ac:dyDescent="0.2">
      <c r="A48" s="190"/>
      <c r="B48" s="190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190"/>
      <c r="BA48" s="190"/>
      <c r="BB48" s="190"/>
      <c r="BC48" s="190"/>
      <c r="BD48" s="190"/>
      <c r="BE48" s="190"/>
      <c r="BF48" s="190"/>
      <c r="BG48" s="190"/>
      <c r="BH48" s="190"/>
      <c r="BI48" s="190"/>
      <c r="BJ48" s="190"/>
      <c r="BK48" s="190"/>
      <c r="BL48" s="190"/>
      <c r="BM48" s="190"/>
      <c r="BN48" s="190"/>
      <c r="BO48" s="190"/>
      <c r="BP48" s="190"/>
      <c r="BQ48" s="190"/>
      <c r="BR48" s="190"/>
      <c r="BS48" s="190"/>
      <c r="BT48" s="190"/>
      <c r="BU48" s="190"/>
      <c r="BV48" s="190"/>
      <c r="BW48" s="190"/>
      <c r="BX48" s="190"/>
      <c r="BY48" s="190"/>
      <c r="BZ48" s="190"/>
      <c r="CA48" s="190"/>
      <c r="CB48" s="190"/>
      <c r="CC48" s="190"/>
      <c r="CD48" s="190"/>
      <c r="CE48" s="190"/>
      <c r="CF48" s="190"/>
      <c r="CG48" s="190"/>
      <c r="CH48" s="190"/>
      <c r="CI48" s="190"/>
      <c r="CJ48" s="190"/>
      <c r="CK48" s="190"/>
      <c r="CL48" s="190"/>
      <c r="CM48" s="190"/>
      <c r="CN48" s="190"/>
      <c r="CO48" s="190"/>
      <c r="CP48" s="190"/>
      <c r="CQ48" s="190"/>
      <c r="CR48" s="190"/>
      <c r="CS48" s="190"/>
      <c r="CT48" s="190"/>
      <c r="CU48" s="190"/>
      <c r="CV48" s="190"/>
      <c r="CW48" s="190"/>
      <c r="CX48" s="190"/>
      <c r="CY48" s="190"/>
      <c r="CZ48" s="190"/>
      <c r="DA48" s="190"/>
      <c r="DB48" s="190"/>
      <c r="DC48" s="190"/>
      <c r="DD48" s="190"/>
      <c r="DE48" s="190"/>
      <c r="DF48" s="190"/>
      <c r="DG48" s="190"/>
      <c r="DH48" s="190"/>
      <c r="DI48" s="190"/>
      <c r="DJ48" s="190"/>
      <c r="DK48" s="190"/>
      <c r="DL48" s="190"/>
      <c r="DM48" s="190"/>
      <c r="DN48" s="190"/>
      <c r="DO48" s="190"/>
      <c r="DP48" s="190"/>
      <c r="DQ48" s="190"/>
      <c r="DR48" s="190"/>
      <c r="DS48" s="190"/>
      <c r="DT48" s="190"/>
      <c r="DU48" s="190"/>
      <c r="DV48" s="190"/>
      <c r="DW48" s="190"/>
      <c r="DX48" s="190"/>
      <c r="DY48" s="190"/>
      <c r="DZ48" s="190"/>
      <c r="EA48" s="190"/>
      <c r="EB48" s="190"/>
      <c r="EC48" s="190"/>
      <c r="ED48" s="190"/>
      <c r="EE48" s="190"/>
      <c r="EF48" s="190"/>
      <c r="EG48" s="190"/>
      <c r="EH48" s="190"/>
      <c r="EI48" s="190"/>
      <c r="EJ48" s="190"/>
      <c r="EK48" s="190"/>
      <c r="EL48" s="190"/>
      <c r="EM48" s="190"/>
      <c r="EN48" s="190"/>
      <c r="EO48" s="190"/>
      <c r="EP48" s="190"/>
      <c r="EQ48" s="190"/>
      <c r="ER48" s="190"/>
      <c r="ES48" s="190"/>
      <c r="ET48" s="190"/>
      <c r="EU48" s="190"/>
      <c r="EV48" s="190"/>
      <c r="EW48" s="190"/>
      <c r="EX48" s="190"/>
      <c r="EY48" s="190"/>
      <c r="EZ48" s="190"/>
      <c r="FA48" s="190"/>
      <c r="FB48" s="190"/>
      <c r="FC48" s="190"/>
      <c r="FD48" s="190"/>
      <c r="FE48" s="190"/>
      <c r="FF48" s="190"/>
      <c r="FG48" s="190"/>
      <c r="FH48" s="190"/>
      <c r="FI48" s="190"/>
      <c r="FJ48" s="190"/>
      <c r="FK48" s="190"/>
      <c r="FL48" s="190"/>
      <c r="FM48" s="190"/>
      <c r="FN48" s="190"/>
      <c r="FO48" s="190"/>
      <c r="FP48" s="190"/>
      <c r="FQ48" s="190"/>
      <c r="FR48" s="190"/>
      <c r="FS48" s="190"/>
      <c r="FT48" s="190"/>
      <c r="FU48" s="190"/>
      <c r="FV48" s="190"/>
      <c r="FW48" s="190"/>
      <c r="FX48" s="190"/>
      <c r="FY48" s="190"/>
      <c r="FZ48" s="190"/>
      <c r="GA48" s="190"/>
      <c r="GB48" s="190"/>
      <c r="GC48" s="190"/>
      <c r="GD48" s="190"/>
      <c r="GE48" s="190"/>
      <c r="GF48" s="190"/>
      <c r="GG48" s="190"/>
      <c r="GH48" s="190"/>
      <c r="GI48" s="190"/>
      <c r="GJ48" s="190"/>
      <c r="GK48" s="190"/>
      <c r="GL48" s="190"/>
      <c r="GM48" s="190"/>
      <c r="GN48" s="190"/>
      <c r="GO48" s="190"/>
      <c r="GP48" s="190"/>
      <c r="GQ48" s="190"/>
      <c r="GR48" s="190"/>
      <c r="GS48" s="190"/>
      <c r="GT48" s="190"/>
      <c r="GU48" s="190"/>
      <c r="GV48" s="190"/>
      <c r="GW48" s="190"/>
      <c r="GX48" s="190"/>
      <c r="GY48" s="190"/>
      <c r="GZ48" s="190"/>
      <c r="HA48" s="190"/>
      <c r="HB48" s="190"/>
      <c r="HC48" s="190"/>
      <c r="HD48" s="190"/>
      <c r="HE48" s="190"/>
      <c r="HF48" s="190"/>
    </row>
    <row r="49" spans="1:214" x14ac:dyDescent="0.2">
      <c r="A49" s="190"/>
      <c r="B49" s="190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0"/>
      <c r="BN49" s="190"/>
      <c r="BO49" s="190"/>
      <c r="BP49" s="190"/>
      <c r="BQ49" s="190"/>
      <c r="BR49" s="190"/>
      <c r="BS49" s="190"/>
      <c r="BT49" s="190"/>
      <c r="BU49" s="190"/>
      <c r="BV49" s="190"/>
      <c r="BW49" s="190"/>
      <c r="BX49" s="190"/>
      <c r="BY49" s="190"/>
      <c r="BZ49" s="190"/>
      <c r="CA49" s="190"/>
      <c r="CB49" s="190"/>
      <c r="CC49" s="190"/>
      <c r="CD49" s="190"/>
      <c r="CE49" s="190"/>
      <c r="CF49" s="190"/>
      <c r="CG49" s="190"/>
      <c r="CH49" s="190"/>
      <c r="CI49" s="190"/>
      <c r="CJ49" s="190"/>
      <c r="CK49" s="190"/>
      <c r="CL49" s="190"/>
      <c r="CM49" s="190"/>
      <c r="CN49" s="190"/>
      <c r="CO49" s="190"/>
      <c r="CP49" s="190"/>
      <c r="CQ49" s="190"/>
      <c r="CR49" s="190"/>
      <c r="CS49" s="190"/>
      <c r="CT49" s="190"/>
      <c r="CU49" s="190"/>
      <c r="CV49" s="190"/>
      <c r="CW49" s="190"/>
      <c r="CX49" s="190"/>
      <c r="CY49" s="190"/>
      <c r="CZ49" s="190"/>
      <c r="DA49" s="190"/>
      <c r="DB49" s="190"/>
      <c r="DC49" s="190"/>
      <c r="DD49" s="190"/>
      <c r="DE49" s="190"/>
      <c r="DF49" s="190"/>
      <c r="DG49" s="190"/>
      <c r="DH49" s="190"/>
      <c r="DI49" s="190"/>
      <c r="DJ49" s="190"/>
      <c r="DK49" s="190"/>
      <c r="DL49" s="190"/>
      <c r="DM49" s="190"/>
      <c r="DN49" s="190"/>
      <c r="DO49" s="190"/>
      <c r="DP49" s="190"/>
      <c r="DQ49" s="190"/>
      <c r="DR49" s="190"/>
      <c r="DS49" s="190"/>
      <c r="DT49" s="190"/>
      <c r="DU49" s="190"/>
      <c r="DV49" s="190"/>
      <c r="DW49" s="190"/>
      <c r="DX49" s="190"/>
      <c r="DY49" s="190"/>
      <c r="DZ49" s="190"/>
      <c r="EA49" s="190"/>
      <c r="EB49" s="190"/>
      <c r="EC49" s="190"/>
      <c r="ED49" s="190"/>
      <c r="EE49" s="190"/>
      <c r="EF49" s="190"/>
      <c r="EG49" s="190"/>
      <c r="EH49" s="190"/>
      <c r="EI49" s="190"/>
      <c r="EJ49" s="190"/>
      <c r="EK49" s="190"/>
      <c r="EL49" s="190"/>
      <c r="EM49" s="190"/>
      <c r="EN49" s="190"/>
      <c r="EO49" s="190"/>
      <c r="EP49" s="190"/>
      <c r="EQ49" s="190"/>
      <c r="ER49" s="190"/>
      <c r="ES49" s="190"/>
      <c r="ET49" s="190"/>
      <c r="EU49" s="190"/>
      <c r="EV49" s="190"/>
      <c r="EW49" s="190"/>
      <c r="EX49" s="190"/>
      <c r="EY49" s="190"/>
      <c r="EZ49" s="190"/>
      <c r="FA49" s="190"/>
      <c r="FB49" s="190"/>
      <c r="FC49" s="190"/>
      <c r="FD49" s="190"/>
      <c r="FE49" s="190"/>
      <c r="FF49" s="190"/>
      <c r="FG49" s="190"/>
      <c r="FH49" s="190"/>
      <c r="FI49" s="190"/>
      <c r="FJ49" s="190"/>
      <c r="FK49" s="190"/>
      <c r="FL49" s="190"/>
      <c r="FM49" s="190"/>
      <c r="FN49" s="190"/>
      <c r="FO49" s="190"/>
      <c r="FP49" s="190"/>
      <c r="FQ49" s="190"/>
      <c r="FR49" s="190"/>
      <c r="FS49" s="190"/>
      <c r="FT49" s="190"/>
      <c r="FU49" s="190"/>
      <c r="FV49" s="190"/>
      <c r="FW49" s="190"/>
      <c r="FX49" s="190"/>
      <c r="FY49" s="190"/>
      <c r="FZ49" s="190"/>
      <c r="GA49" s="190"/>
      <c r="GB49" s="190"/>
      <c r="GC49" s="190"/>
      <c r="GD49" s="190"/>
      <c r="GE49" s="190"/>
      <c r="GF49" s="190"/>
      <c r="GG49" s="190"/>
      <c r="GH49" s="190"/>
      <c r="GI49" s="190"/>
      <c r="GJ49" s="190"/>
      <c r="GK49" s="190"/>
      <c r="GL49" s="190"/>
      <c r="GM49" s="190"/>
      <c r="GN49" s="190"/>
      <c r="GO49" s="190"/>
      <c r="GP49" s="190"/>
      <c r="GQ49" s="190"/>
      <c r="GR49" s="190"/>
      <c r="GS49" s="190"/>
      <c r="GT49" s="190"/>
      <c r="GU49" s="190"/>
      <c r="GV49" s="190"/>
      <c r="GW49" s="190"/>
      <c r="GX49" s="190"/>
      <c r="GY49" s="190"/>
      <c r="GZ49" s="190"/>
      <c r="HA49" s="190"/>
      <c r="HB49" s="190"/>
      <c r="HC49" s="190"/>
      <c r="HD49" s="190"/>
      <c r="HE49" s="190"/>
      <c r="HF49" s="190"/>
    </row>
    <row r="50" spans="1:214" x14ac:dyDescent="0.2">
      <c r="A50" s="190"/>
      <c r="B50" s="190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190"/>
      <c r="BN50" s="190"/>
      <c r="BO50" s="190"/>
      <c r="BP50" s="190"/>
      <c r="BQ50" s="190"/>
      <c r="BR50" s="190"/>
      <c r="BS50" s="190"/>
      <c r="BT50" s="190"/>
      <c r="BU50" s="190"/>
      <c r="BV50" s="190"/>
      <c r="BW50" s="190"/>
      <c r="BX50" s="190"/>
      <c r="BY50" s="190"/>
      <c r="BZ50" s="190"/>
      <c r="CA50" s="190"/>
      <c r="CB50" s="190"/>
      <c r="CC50" s="190"/>
      <c r="CD50" s="190"/>
      <c r="CE50" s="190"/>
      <c r="CF50" s="190"/>
      <c r="CG50" s="190"/>
      <c r="CH50" s="190"/>
      <c r="CI50" s="190"/>
      <c r="CJ50" s="190"/>
      <c r="CK50" s="190"/>
      <c r="CL50" s="190"/>
      <c r="CM50" s="190"/>
      <c r="CN50" s="190"/>
      <c r="CO50" s="190"/>
      <c r="CP50" s="190"/>
      <c r="CQ50" s="190"/>
      <c r="CR50" s="190"/>
      <c r="CS50" s="190"/>
      <c r="CT50" s="190"/>
      <c r="CU50" s="190"/>
      <c r="CV50" s="190"/>
      <c r="CW50" s="190"/>
      <c r="CX50" s="190"/>
      <c r="CY50" s="190"/>
      <c r="CZ50" s="190"/>
      <c r="DA50" s="190"/>
      <c r="DB50" s="190"/>
      <c r="DC50" s="190"/>
      <c r="DD50" s="190"/>
      <c r="DE50" s="190"/>
      <c r="DF50" s="190"/>
      <c r="DG50" s="190"/>
      <c r="DH50" s="190"/>
      <c r="DI50" s="190"/>
      <c r="DJ50" s="190"/>
      <c r="DK50" s="190"/>
      <c r="DL50" s="190"/>
      <c r="DM50" s="190"/>
      <c r="DN50" s="190"/>
      <c r="DO50" s="190"/>
      <c r="DP50" s="190"/>
      <c r="DQ50" s="190"/>
      <c r="DR50" s="190"/>
      <c r="DS50" s="190"/>
      <c r="DT50" s="190"/>
      <c r="DU50" s="190"/>
      <c r="DV50" s="190"/>
      <c r="DW50" s="190"/>
      <c r="DX50" s="190"/>
      <c r="DY50" s="190"/>
      <c r="DZ50" s="190"/>
      <c r="EA50" s="190"/>
      <c r="EB50" s="190"/>
      <c r="EC50" s="190"/>
      <c r="ED50" s="190"/>
      <c r="EE50" s="190"/>
      <c r="EF50" s="190"/>
      <c r="EG50" s="190"/>
      <c r="EH50" s="190"/>
      <c r="EI50" s="190"/>
      <c r="EJ50" s="190"/>
      <c r="EK50" s="190"/>
      <c r="EL50" s="190"/>
      <c r="EM50" s="190"/>
      <c r="EN50" s="190"/>
      <c r="EO50" s="190"/>
      <c r="EP50" s="190"/>
      <c r="EQ50" s="190"/>
      <c r="ER50" s="190"/>
      <c r="ES50" s="190"/>
      <c r="ET50" s="190"/>
      <c r="EU50" s="190"/>
      <c r="EV50" s="190"/>
      <c r="EW50" s="190"/>
      <c r="EX50" s="190"/>
      <c r="EY50" s="190"/>
      <c r="EZ50" s="190"/>
      <c r="FA50" s="190"/>
      <c r="FB50" s="190"/>
      <c r="FC50" s="190"/>
      <c r="FD50" s="190"/>
      <c r="FE50" s="190"/>
      <c r="FF50" s="190"/>
      <c r="FG50" s="190"/>
      <c r="FH50" s="190"/>
      <c r="FI50" s="190"/>
      <c r="FJ50" s="190"/>
      <c r="FK50" s="190"/>
      <c r="FL50" s="190"/>
      <c r="FM50" s="190"/>
      <c r="FN50" s="190"/>
      <c r="FO50" s="190"/>
      <c r="FP50" s="190"/>
      <c r="FQ50" s="190"/>
      <c r="FR50" s="190"/>
      <c r="FS50" s="190"/>
      <c r="FT50" s="190"/>
      <c r="FU50" s="190"/>
      <c r="FV50" s="190"/>
      <c r="FW50" s="190"/>
      <c r="FX50" s="190"/>
      <c r="FY50" s="190"/>
      <c r="FZ50" s="190"/>
      <c r="GA50" s="190"/>
      <c r="GB50" s="190"/>
      <c r="GC50" s="190"/>
      <c r="GD50" s="190"/>
      <c r="GE50" s="190"/>
      <c r="GF50" s="190"/>
      <c r="GG50" s="190"/>
      <c r="GH50" s="190"/>
      <c r="GI50" s="190"/>
      <c r="GJ50" s="190"/>
      <c r="GK50" s="190"/>
      <c r="GL50" s="190"/>
      <c r="GM50" s="190"/>
      <c r="GN50" s="190"/>
      <c r="GO50" s="190"/>
      <c r="GP50" s="190"/>
      <c r="GQ50" s="190"/>
      <c r="GR50" s="190"/>
      <c r="GS50" s="190"/>
      <c r="GT50" s="190"/>
      <c r="GU50" s="190"/>
      <c r="GV50" s="190"/>
      <c r="GW50" s="190"/>
      <c r="GX50" s="190"/>
      <c r="GY50" s="190"/>
      <c r="GZ50" s="190"/>
      <c r="HA50" s="190"/>
      <c r="HB50" s="190"/>
      <c r="HC50" s="190"/>
      <c r="HD50" s="190"/>
      <c r="HE50" s="190"/>
      <c r="HF50" s="190"/>
    </row>
    <row r="51" spans="1:214" x14ac:dyDescent="0.2">
      <c r="A51" s="190"/>
      <c r="B51" s="190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190"/>
      <c r="BA51" s="190"/>
      <c r="BB51" s="190"/>
      <c r="BC51" s="190"/>
      <c r="BD51" s="190"/>
      <c r="BE51" s="190"/>
      <c r="BF51" s="190"/>
      <c r="BG51" s="190"/>
      <c r="BH51" s="190"/>
      <c r="BI51" s="190"/>
      <c r="BJ51" s="190"/>
      <c r="BK51" s="190"/>
      <c r="BL51" s="190"/>
      <c r="BM51" s="190"/>
      <c r="BN51" s="190"/>
      <c r="BO51" s="190"/>
      <c r="BP51" s="190"/>
      <c r="BQ51" s="190"/>
      <c r="BR51" s="190"/>
      <c r="BS51" s="190"/>
      <c r="BT51" s="190"/>
      <c r="BU51" s="190"/>
      <c r="BV51" s="190"/>
      <c r="BW51" s="190"/>
      <c r="BX51" s="190"/>
      <c r="BY51" s="190"/>
      <c r="BZ51" s="190"/>
      <c r="CA51" s="190"/>
      <c r="CB51" s="190"/>
      <c r="CC51" s="190"/>
      <c r="CD51" s="190"/>
      <c r="CE51" s="190"/>
      <c r="CF51" s="190"/>
      <c r="CG51" s="190"/>
      <c r="CH51" s="190"/>
      <c r="CI51" s="190"/>
      <c r="CJ51" s="190"/>
      <c r="CK51" s="190"/>
      <c r="CL51" s="190"/>
      <c r="CM51" s="190"/>
      <c r="CN51" s="190"/>
      <c r="CO51" s="190"/>
      <c r="CP51" s="190"/>
      <c r="CQ51" s="190"/>
      <c r="CR51" s="190"/>
      <c r="CS51" s="190"/>
      <c r="CT51" s="190"/>
      <c r="CU51" s="190"/>
      <c r="CV51" s="190"/>
      <c r="CW51" s="190"/>
      <c r="CX51" s="190"/>
      <c r="CY51" s="190"/>
      <c r="CZ51" s="190"/>
      <c r="DA51" s="190"/>
      <c r="DB51" s="190"/>
      <c r="DC51" s="190"/>
      <c r="DD51" s="190"/>
      <c r="DE51" s="190"/>
      <c r="DF51" s="190"/>
      <c r="DG51" s="190"/>
      <c r="DH51" s="190"/>
      <c r="DI51" s="190"/>
      <c r="DJ51" s="190"/>
      <c r="DK51" s="190"/>
      <c r="DL51" s="190"/>
      <c r="DM51" s="190"/>
      <c r="DN51" s="190"/>
      <c r="DO51" s="190"/>
      <c r="DP51" s="190"/>
      <c r="DQ51" s="190"/>
      <c r="DR51" s="190"/>
      <c r="DS51" s="190"/>
      <c r="DT51" s="190"/>
      <c r="DU51" s="190"/>
      <c r="DV51" s="190"/>
      <c r="DW51" s="190"/>
      <c r="DX51" s="190"/>
      <c r="DY51" s="190"/>
      <c r="DZ51" s="190"/>
      <c r="EA51" s="190"/>
      <c r="EB51" s="190"/>
      <c r="EC51" s="190"/>
      <c r="ED51" s="190"/>
      <c r="EE51" s="190"/>
      <c r="EF51" s="190"/>
      <c r="EG51" s="190"/>
      <c r="EH51" s="190"/>
      <c r="EI51" s="190"/>
      <c r="EJ51" s="190"/>
      <c r="EK51" s="190"/>
      <c r="EL51" s="190"/>
      <c r="EM51" s="190"/>
      <c r="EN51" s="190"/>
      <c r="EO51" s="190"/>
      <c r="EP51" s="190"/>
      <c r="EQ51" s="190"/>
      <c r="ER51" s="190"/>
      <c r="ES51" s="190"/>
      <c r="ET51" s="190"/>
      <c r="EU51" s="190"/>
      <c r="EV51" s="190"/>
      <c r="EW51" s="190"/>
      <c r="EX51" s="190"/>
      <c r="EY51" s="190"/>
      <c r="EZ51" s="190"/>
      <c r="FA51" s="190"/>
      <c r="FB51" s="190"/>
      <c r="FC51" s="190"/>
      <c r="FD51" s="190"/>
      <c r="FE51" s="190"/>
      <c r="FF51" s="190"/>
      <c r="FG51" s="190"/>
      <c r="FH51" s="190"/>
      <c r="FI51" s="190"/>
      <c r="FJ51" s="190"/>
      <c r="FK51" s="190"/>
      <c r="FL51" s="190"/>
      <c r="FM51" s="190"/>
      <c r="FN51" s="190"/>
      <c r="FO51" s="190"/>
      <c r="FP51" s="190"/>
      <c r="FQ51" s="190"/>
      <c r="FR51" s="190"/>
      <c r="FS51" s="190"/>
      <c r="FT51" s="190"/>
      <c r="FU51" s="190"/>
      <c r="FV51" s="190"/>
      <c r="FW51" s="190"/>
      <c r="FX51" s="190"/>
      <c r="FY51" s="190"/>
      <c r="FZ51" s="190"/>
      <c r="GA51" s="190"/>
      <c r="GB51" s="190"/>
      <c r="GC51" s="190"/>
      <c r="GD51" s="190"/>
      <c r="GE51" s="190"/>
      <c r="GF51" s="190"/>
      <c r="GG51" s="190"/>
      <c r="GH51" s="190"/>
      <c r="GI51" s="190"/>
      <c r="GJ51" s="190"/>
      <c r="GK51" s="190"/>
      <c r="GL51" s="190"/>
      <c r="GM51" s="190"/>
      <c r="GN51" s="190"/>
      <c r="GO51" s="190"/>
      <c r="GP51" s="190"/>
      <c r="GQ51" s="190"/>
      <c r="GR51" s="190"/>
      <c r="GS51" s="190"/>
      <c r="GT51" s="190"/>
      <c r="GU51" s="190"/>
      <c r="GV51" s="190"/>
      <c r="GW51" s="190"/>
      <c r="GX51" s="190"/>
      <c r="GY51" s="190"/>
      <c r="GZ51" s="190"/>
      <c r="HA51" s="190"/>
      <c r="HB51" s="190"/>
      <c r="HC51" s="190"/>
      <c r="HD51" s="190"/>
      <c r="HE51" s="190"/>
      <c r="HF51" s="190"/>
    </row>
    <row r="52" spans="1:214" x14ac:dyDescent="0.2">
      <c r="A52" s="190"/>
      <c r="B52" s="190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  <c r="BI52" s="190"/>
      <c r="BJ52" s="190"/>
      <c r="BK52" s="190"/>
      <c r="BL52" s="190"/>
      <c r="BM52" s="190"/>
      <c r="BN52" s="190"/>
      <c r="BO52" s="190"/>
      <c r="BP52" s="190"/>
      <c r="BQ52" s="190"/>
      <c r="BR52" s="190"/>
      <c r="BS52" s="190"/>
      <c r="BT52" s="190"/>
      <c r="BU52" s="190"/>
      <c r="BV52" s="190"/>
      <c r="BW52" s="190"/>
      <c r="BX52" s="190"/>
      <c r="BY52" s="190"/>
      <c r="BZ52" s="190"/>
      <c r="CA52" s="190"/>
      <c r="CB52" s="190"/>
      <c r="CC52" s="190"/>
      <c r="CD52" s="190"/>
      <c r="CE52" s="190"/>
      <c r="CF52" s="190"/>
      <c r="CG52" s="190"/>
      <c r="CH52" s="190"/>
      <c r="CI52" s="190"/>
      <c r="CJ52" s="190"/>
      <c r="CK52" s="190"/>
      <c r="CL52" s="190"/>
      <c r="CM52" s="190"/>
      <c r="CN52" s="190"/>
      <c r="CO52" s="190"/>
      <c r="CP52" s="190"/>
      <c r="CQ52" s="190"/>
      <c r="CR52" s="190"/>
      <c r="CS52" s="190"/>
      <c r="CT52" s="190"/>
      <c r="CU52" s="190"/>
      <c r="CV52" s="190"/>
      <c r="CW52" s="190"/>
      <c r="CX52" s="190"/>
      <c r="CY52" s="190"/>
      <c r="CZ52" s="190"/>
      <c r="DA52" s="190"/>
      <c r="DB52" s="190"/>
      <c r="DC52" s="190"/>
      <c r="DD52" s="190"/>
      <c r="DE52" s="190"/>
      <c r="DF52" s="190"/>
      <c r="DG52" s="190"/>
      <c r="DH52" s="190"/>
      <c r="DI52" s="190"/>
      <c r="DJ52" s="190"/>
      <c r="DK52" s="190"/>
      <c r="DL52" s="190"/>
      <c r="DM52" s="190"/>
      <c r="DN52" s="190"/>
      <c r="DO52" s="190"/>
      <c r="DP52" s="190"/>
      <c r="DQ52" s="190"/>
      <c r="DR52" s="190"/>
      <c r="DS52" s="190"/>
      <c r="DT52" s="190"/>
      <c r="DU52" s="190"/>
      <c r="DV52" s="190"/>
      <c r="DW52" s="190"/>
      <c r="DX52" s="190"/>
      <c r="DY52" s="190"/>
      <c r="DZ52" s="190"/>
      <c r="EA52" s="190"/>
      <c r="EB52" s="190"/>
      <c r="EC52" s="190"/>
      <c r="ED52" s="190"/>
      <c r="EE52" s="190"/>
      <c r="EF52" s="190"/>
      <c r="EG52" s="190"/>
      <c r="EH52" s="190"/>
      <c r="EI52" s="190"/>
      <c r="EJ52" s="190"/>
      <c r="EK52" s="190"/>
      <c r="EL52" s="190"/>
      <c r="EM52" s="190"/>
      <c r="EN52" s="190"/>
      <c r="EO52" s="190"/>
      <c r="EP52" s="190"/>
      <c r="EQ52" s="190"/>
      <c r="ER52" s="190"/>
      <c r="ES52" s="190"/>
      <c r="ET52" s="190"/>
      <c r="EU52" s="190"/>
      <c r="EV52" s="190"/>
      <c r="EW52" s="190"/>
      <c r="EX52" s="190"/>
      <c r="EY52" s="190"/>
      <c r="EZ52" s="190"/>
      <c r="FA52" s="190"/>
      <c r="FB52" s="190"/>
      <c r="FC52" s="190"/>
      <c r="FD52" s="190"/>
      <c r="FE52" s="190"/>
      <c r="FF52" s="190"/>
      <c r="FG52" s="190"/>
      <c r="FH52" s="190"/>
      <c r="FI52" s="190"/>
      <c r="FJ52" s="190"/>
      <c r="FK52" s="190"/>
      <c r="FL52" s="190"/>
      <c r="FM52" s="190"/>
      <c r="FN52" s="190"/>
      <c r="FO52" s="190"/>
      <c r="FP52" s="190"/>
      <c r="FQ52" s="190"/>
      <c r="FR52" s="190"/>
      <c r="FS52" s="190"/>
      <c r="FT52" s="190"/>
      <c r="FU52" s="190"/>
      <c r="FV52" s="190"/>
      <c r="FW52" s="190"/>
      <c r="FX52" s="190"/>
      <c r="FY52" s="190"/>
      <c r="FZ52" s="190"/>
      <c r="GA52" s="190"/>
      <c r="GB52" s="190"/>
      <c r="GC52" s="190"/>
      <c r="GD52" s="190"/>
      <c r="GE52" s="190"/>
      <c r="GF52" s="190"/>
      <c r="GG52" s="190"/>
      <c r="GH52" s="190"/>
      <c r="GI52" s="190"/>
      <c r="GJ52" s="190"/>
      <c r="GK52" s="190"/>
      <c r="GL52" s="190"/>
      <c r="GM52" s="190"/>
      <c r="GN52" s="190"/>
      <c r="GO52" s="190"/>
      <c r="GP52" s="190"/>
      <c r="GQ52" s="190"/>
      <c r="GR52" s="190"/>
      <c r="GS52" s="190"/>
      <c r="GT52" s="190"/>
      <c r="GU52" s="190"/>
      <c r="GV52" s="190"/>
      <c r="GW52" s="190"/>
      <c r="GX52" s="190"/>
      <c r="GY52" s="190"/>
      <c r="GZ52" s="190"/>
      <c r="HA52" s="190"/>
      <c r="HB52" s="190"/>
      <c r="HC52" s="190"/>
      <c r="HD52" s="190"/>
      <c r="HE52" s="190"/>
      <c r="HF52" s="190"/>
    </row>
    <row r="53" spans="1:214" x14ac:dyDescent="0.2">
      <c r="A53" s="190"/>
      <c r="B53" s="190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0"/>
      <c r="BF53" s="190"/>
      <c r="BG53" s="190"/>
      <c r="BH53" s="190"/>
      <c r="BI53" s="190"/>
      <c r="BJ53" s="190"/>
      <c r="BK53" s="190"/>
      <c r="BL53" s="190"/>
      <c r="BM53" s="190"/>
      <c r="BN53" s="190"/>
      <c r="BO53" s="190"/>
      <c r="BP53" s="190"/>
      <c r="BQ53" s="190"/>
      <c r="BR53" s="190"/>
      <c r="BS53" s="190"/>
      <c r="BT53" s="190"/>
      <c r="BU53" s="190"/>
      <c r="BV53" s="190"/>
      <c r="BW53" s="190"/>
      <c r="BX53" s="190"/>
      <c r="BY53" s="190"/>
      <c r="BZ53" s="190"/>
      <c r="CA53" s="190"/>
      <c r="CB53" s="190"/>
      <c r="CC53" s="190"/>
      <c r="CD53" s="190"/>
      <c r="CE53" s="190"/>
      <c r="CF53" s="190"/>
      <c r="CG53" s="190"/>
      <c r="CH53" s="190"/>
      <c r="CI53" s="190"/>
      <c r="CJ53" s="190"/>
      <c r="CK53" s="190"/>
      <c r="CL53" s="190"/>
      <c r="CM53" s="190"/>
      <c r="CN53" s="190"/>
      <c r="CO53" s="190"/>
      <c r="CP53" s="190"/>
      <c r="CQ53" s="190"/>
      <c r="CR53" s="190"/>
      <c r="CS53" s="190"/>
      <c r="CT53" s="190"/>
      <c r="CU53" s="190"/>
      <c r="CV53" s="190"/>
      <c r="CW53" s="190"/>
      <c r="CX53" s="190"/>
      <c r="CY53" s="190"/>
      <c r="CZ53" s="190"/>
      <c r="DA53" s="190"/>
      <c r="DB53" s="190"/>
      <c r="DC53" s="190"/>
      <c r="DD53" s="190"/>
      <c r="DE53" s="190"/>
      <c r="DF53" s="190"/>
      <c r="DG53" s="190"/>
      <c r="DH53" s="190"/>
      <c r="DI53" s="190"/>
      <c r="DJ53" s="190"/>
      <c r="DK53" s="190"/>
      <c r="DL53" s="190"/>
      <c r="DM53" s="190"/>
      <c r="DN53" s="190"/>
      <c r="DO53" s="190"/>
      <c r="DP53" s="190"/>
      <c r="DQ53" s="190"/>
      <c r="DR53" s="190"/>
      <c r="DS53" s="190"/>
      <c r="DT53" s="190"/>
      <c r="DU53" s="190"/>
      <c r="DV53" s="190"/>
      <c r="DW53" s="190"/>
      <c r="DX53" s="190"/>
      <c r="DY53" s="190"/>
      <c r="DZ53" s="190"/>
      <c r="EA53" s="190"/>
      <c r="EB53" s="190"/>
      <c r="EC53" s="190"/>
      <c r="ED53" s="190"/>
      <c r="EE53" s="190"/>
      <c r="EF53" s="190"/>
      <c r="EG53" s="190"/>
      <c r="EH53" s="190"/>
      <c r="EI53" s="190"/>
      <c r="EJ53" s="190"/>
      <c r="EK53" s="190"/>
      <c r="EL53" s="190"/>
      <c r="EM53" s="190"/>
      <c r="EN53" s="190"/>
      <c r="EO53" s="190"/>
      <c r="EP53" s="190"/>
      <c r="EQ53" s="190"/>
      <c r="ER53" s="190"/>
      <c r="ES53" s="190"/>
      <c r="ET53" s="190"/>
      <c r="EU53" s="190"/>
      <c r="EV53" s="190"/>
      <c r="EW53" s="190"/>
      <c r="EX53" s="190"/>
      <c r="EY53" s="190"/>
      <c r="EZ53" s="190"/>
      <c r="FA53" s="190"/>
      <c r="FB53" s="190"/>
      <c r="FC53" s="190"/>
      <c r="FD53" s="190"/>
      <c r="FE53" s="190"/>
      <c r="FF53" s="190"/>
      <c r="FG53" s="190"/>
      <c r="FH53" s="190"/>
      <c r="FI53" s="190"/>
      <c r="FJ53" s="190"/>
      <c r="FK53" s="190"/>
      <c r="FL53" s="190"/>
      <c r="FM53" s="190"/>
      <c r="FN53" s="190"/>
      <c r="FO53" s="190"/>
      <c r="FP53" s="190"/>
      <c r="FQ53" s="190"/>
      <c r="FR53" s="190"/>
      <c r="FS53" s="190"/>
      <c r="FT53" s="190"/>
      <c r="FU53" s="190"/>
      <c r="FV53" s="190"/>
      <c r="FW53" s="190"/>
      <c r="FX53" s="190"/>
      <c r="FY53" s="190"/>
      <c r="FZ53" s="190"/>
      <c r="GA53" s="190"/>
      <c r="GB53" s="190"/>
      <c r="GC53" s="190"/>
      <c r="GD53" s="190"/>
      <c r="GE53" s="190"/>
      <c r="GF53" s="190"/>
      <c r="GG53" s="190"/>
      <c r="GH53" s="190"/>
      <c r="GI53" s="190"/>
      <c r="GJ53" s="190"/>
      <c r="GK53" s="190"/>
      <c r="GL53" s="190"/>
      <c r="GM53" s="190"/>
      <c r="GN53" s="190"/>
      <c r="GO53" s="190"/>
      <c r="GP53" s="190"/>
      <c r="GQ53" s="190"/>
      <c r="GR53" s="190"/>
      <c r="GS53" s="190"/>
      <c r="GT53" s="190"/>
      <c r="GU53" s="190"/>
      <c r="GV53" s="190"/>
      <c r="GW53" s="190"/>
      <c r="GX53" s="190"/>
      <c r="GY53" s="190"/>
      <c r="GZ53" s="190"/>
      <c r="HA53" s="190"/>
      <c r="HB53" s="190"/>
      <c r="HC53" s="190"/>
      <c r="HD53" s="190"/>
      <c r="HE53" s="190"/>
      <c r="HF53" s="190"/>
    </row>
    <row r="54" spans="1:214" x14ac:dyDescent="0.2">
      <c r="A54" s="190"/>
      <c r="B54" s="190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190"/>
      <c r="AR54" s="190"/>
      <c r="AS54" s="190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190"/>
      <c r="BG54" s="190"/>
      <c r="BH54" s="190"/>
      <c r="BI54" s="190"/>
      <c r="BJ54" s="190"/>
      <c r="BK54" s="190"/>
      <c r="BL54" s="190"/>
      <c r="BM54" s="190"/>
      <c r="BN54" s="190"/>
      <c r="BO54" s="190"/>
      <c r="BP54" s="190"/>
      <c r="BQ54" s="190"/>
      <c r="BR54" s="190"/>
      <c r="BS54" s="190"/>
      <c r="BT54" s="190"/>
      <c r="BU54" s="190"/>
      <c r="BV54" s="190"/>
      <c r="BW54" s="190"/>
      <c r="BX54" s="190"/>
      <c r="BY54" s="190"/>
      <c r="BZ54" s="190"/>
      <c r="CA54" s="190"/>
      <c r="CB54" s="190"/>
      <c r="CC54" s="190"/>
      <c r="CD54" s="190"/>
      <c r="CE54" s="190"/>
      <c r="CF54" s="190"/>
      <c r="CG54" s="190"/>
      <c r="CH54" s="190"/>
      <c r="CI54" s="190"/>
      <c r="CJ54" s="190"/>
      <c r="CK54" s="190"/>
      <c r="CL54" s="190"/>
      <c r="CM54" s="190"/>
      <c r="CN54" s="190"/>
      <c r="CO54" s="190"/>
      <c r="CP54" s="190"/>
      <c r="CQ54" s="190"/>
      <c r="CR54" s="190"/>
      <c r="CS54" s="190"/>
      <c r="CT54" s="190"/>
      <c r="CU54" s="190"/>
      <c r="CV54" s="190"/>
      <c r="CW54" s="190"/>
      <c r="CX54" s="190"/>
      <c r="CY54" s="190"/>
      <c r="CZ54" s="190"/>
      <c r="DA54" s="190"/>
      <c r="DB54" s="190"/>
      <c r="DC54" s="190"/>
      <c r="DD54" s="190"/>
      <c r="DE54" s="190"/>
      <c r="DF54" s="190"/>
      <c r="DG54" s="190"/>
      <c r="DH54" s="190"/>
      <c r="DI54" s="190"/>
      <c r="DJ54" s="190"/>
      <c r="DK54" s="190"/>
      <c r="DL54" s="190"/>
      <c r="DM54" s="190"/>
      <c r="DN54" s="190"/>
      <c r="DO54" s="190"/>
      <c r="DP54" s="190"/>
      <c r="DQ54" s="190"/>
      <c r="DR54" s="190"/>
      <c r="DS54" s="190"/>
      <c r="DT54" s="190"/>
      <c r="DU54" s="190"/>
      <c r="DV54" s="190"/>
      <c r="DW54" s="190"/>
      <c r="DX54" s="190"/>
      <c r="DY54" s="190"/>
      <c r="DZ54" s="190"/>
      <c r="EA54" s="190"/>
      <c r="EB54" s="190"/>
      <c r="EC54" s="190"/>
      <c r="ED54" s="190"/>
      <c r="EE54" s="190"/>
      <c r="EF54" s="190"/>
      <c r="EG54" s="190"/>
      <c r="EH54" s="190"/>
      <c r="EI54" s="190"/>
      <c r="EJ54" s="190"/>
      <c r="EK54" s="190"/>
      <c r="EL54" s="190"/>
      <c r="EM54" s="190"/>
      <c r="EN54" s="190"/>
      <c r="EO54" s="190"/>
      <c r="EP54" s="190"/>
      <c r="EQ54" s="190"/>
      <c r="ER54" s="190"/>
      <c r="ES54" s="190"/>
      <c r="ET54" s="190"/>
      <c r="EU54" s="190"/>
      <c r="EV54" s="190"/>
      <c r="EW54" s="190"/>
      <c r="EX54" s="190"/>
      <c r="EY54" s="190"/>
      <c r="EZ54" s="190"/>
      <c r="FA54" s="190"/>
      <c r="FB54" s="190"/>
      <c r="FC54" s="190"/>
      <c r="FD54" s="190"/>
      <c r="FE54" s="190"/>
      <c r="FF54" s="190"/>
      <c r="FG54" s="190"/>
      <c r="FH54" s="190"/>
      <c r="FI54" s="190"/>
      <c r="FJ54" s="190"/>
      <c r="FK54" s="190"/>
      <c r="FL54" s="190"/>
      <c r="FM54" s="190"/>
      <c r="FN54" s="190"/>
      <c r="FO54" s="190"/>
      <c r="FP54" s="190"/>
      <c r="FQ54" s="190"/>
      <c r="FR54" s="190"/>
      <c r="FS54" s="190"/>
      <c r="FT54" s="190"/>
      <c r="FU54" s="190"/>
      <c r="FV54" s="190"/>
      <c r="FW54" s="190"/>
      <c r="FX54" s="190"/>
      <c r="FY54" s="190"/>
      <c r="FZ54" s="190"/>
      <c r="GA54" s="190"/>
      <c r="GB54" s="190"/>
      <c r="GC54" s="190"/>
      <c r="GD54" s="190"/>
      <c r="GE54" s="190"/>
      <c r="GF54" s="190"/>
      <c r="GG54" s="190"/>
      <c r="GH54" s="190"/>
      <c r="GI54" s="190"/>
      <c r="GJ54" s="190"/>
      <c r="GK54" s="190"/>
      <c r="GL54" s="190"/>
      <c r="GM54" s="190"/>
      <c r="GN54" s="190"/>
      <c r="GO54" s="190"/>
      <c r="GP54" s="190"/>
      <c r="GQ54" s="190"/>
      <c r="GR54" s="190"/>
      <c r="GS54" s="190"/>
      <c r="GT54" s="190"/>
      <c r="GU54" s="190"/>
      <c r="GV54" s="190"/>
      <c r="GW54" s="190"/>
      <c r="GX54" s="190"/>
      <c r="GY54" s="190"/>
      <c r="GZ54" s="190"/>
      <c r="HA54" s="190"/>
      <c r="HB54" s="190"/>
      <c r="HC54" s="190"/>
      <c r="HD54" s="190"/>
      <c r="HE54" s="190"/>
      <c r="HF54" s="190"/>
    </row>
    <row r="55" spans="1:214" x14ac:dyDescent="0.2">
      <c r="A55" s="190"/>
      <c r="B55" s="190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190"/>
      <c r="AJ55" s="190"/>
      <c r="AK55" s="190"/>
      <c r="AL55" s="190"/>
      <c r="AM55" s="190"/>
      <c r="AN55" s="190"/>
      <c r="AO55" s="190"/>
      <c r="AP55" s="190"/>
      <c r="AQ55" s="190"/>
      <c r="AR55" s="190"/>
      <c r="AS55" s="190"/>
      <c r="AT55" s="190"/>
      <c r="AU55" s="190"/>
      <c r="AV55" s="190"/>
      <c r="AW55" s="190"/>
      <c r="AX55" s="190"/>
      <c r="AY55" s="190"/>
      <c r="AZ55" s="190"/>
      <c r="BA55" s="190"/>
      <c r="BB55" s="190"/>
      <c r="BC55" s="190"/>
      <c r="BD55" s="190"/>
      <c r="BE55" s="190"/>
      <c r="BF55" s="190"/>
      <c r="BG55" s="190"/>
      <c r="BH55" s="190"/>
      <c r="BI55" s="190"/>
      <c r="BJ55" s="190"/>
      <c r="BK55" s="190"/>
      <c r="BL55" s="190"/>
      <c r="BM55" s="190"/>
      <c r="BN55" s="190"/>
      <c r="BO55" s="190"/>
      <c r="BP55" s="190"/>
      <c r="BQ55" s="190"/>
      <c r="BR55" s="190"/>
      <c r="BS55" s="190"/>
      <c r="BT55" s="190"/>
      <c r="BU55" s="190"/>
      <c r="BV55" s="190"/>
      <c r="BW55" s="190"/>
      <c r="BX55" s="190"/>
      <c r="BY55" s="190"/>
      <c r="BZ55" s="190"/>
      <c r="CA55" s="190"/>
      <c r="CB55" s="190"/>
      <c r="CC55" s="190"/>
      <c r="CD55" s="190"/>
      <c r="CE55" s="190"/>
      <c r="CF55" s="190"/>
      <c r="CG55" s="190"/>
      <c r="CH55" s="190"/>
      <c r="CI55" s="190"/>
      <c r="CJ55" s="190"/>
      <c r="CK55" s="190"/>
      <c r="CL55" s="190"/>
      <c r="CM55" s="190"/>
      <c r="CN55" s="190"/>
      <c r="CO55" s="190"/>
      <c r="CP55" s="190"/>
      <c r="CQ55" s="190"/>
      <c r="CR55" s="190"/>
      <c r="CS55" s="190"/>
      <c r="CT55" s="190"/>
      <c r="CU55" s="190"/>
      <c r="CV55" s="190"/>
      <c r="CW55" s="190"/>
      <c r="CX55" s="190"/>
      <c r="CY55" s="190"/>
      <c r="CZ55" s="190"/>
      <c r="DA55" s="190"/>
      <c r="DB55" s="190"/>
      <c r="DC55" s="190"/>
      <c r="DD55" s="190"/>
      <c r="DE55" s="190"/>
      <c r="DF55" s="190"/>
      <c r="DG55" s="190"/>
      <c r="DH55" s="190"/>
      <c r="DI55" s="190"/>
      <c r="DJ55" s="190"/>
      <c r="DK55" s="190"/>
      <c r="DL55" s="190"/>
      <c r="DM55" s="190"/>
      <c r="DN55" s="190"/>
      <c r="DO55" s="190"/>
      <c r="DP55" s="190"/>
      <c r="DQ55" s="190"/>
      <c r="DR55" s="190"/>
      <c r="DS55" s="190"/>
      <c r="DT55" s="190"/>
      <c r="DU55" s="190"/>
      <c r="DV55" s="190"/>
      <c r="DW55" s="190"/>
      <c r="DX55" s="190"/>
      <c r="DY55" s="190"/>
      <c r="DZ55" s="190"/>
      <c r="EA55" s="190"/>
      <c r="EB55" s="190"/>
      <c r="EC55" s="190"/>
      <c r="ED55" s="190"/>
      <c r="EE55" s="190"/>
      <c r="EF55" s="190"/>
      <c r="EG55" s="190"/>
      <c r="EH55" s="190"/>
      <c r="EI55" s="190"/>
      <c r="EJ55" s="190"/>
      <c r="EK55" s="190"/>
      <c r="EL55" s="190"/>
      <c r="EM55" s="190"/>
      <c r="EN55" s="190"/>
      <c r="EO55" s="190"/>
      <c r="EP55" s="190"/>
      <c r="EQ55" s="190"/>
      <c r="ER55" s="190"/>
      <c r="ES55" s="190"/>
      <c r="ET55" s="190"/>
      <c r="EU55" s="190"/>
      <c r="EV55" s="190"/>
      <c r="EW55" s="190"/>
      <c r="EX55" s="190"/>
      <c r="EY55" s="190"/>
      <c r="EZ55" s="190"/>
      <c r="FA55" s="190"/>
      <c r="FB55" s="190"/>
      <c r="FC55" s="190"/>
      <c r="FD55" s="190"/>
      <c r="FE55" s="190"/>
      <c r="FF55" s="190"/>
      <c r="FG55" s="190"/>
      <c r="FH55" s="190"/>
      <c r="FI55" s="190"/>
      <c r="FJ55" s="190"/>
      <c r="FK55" s="190"/>
      <c r="FL55" s="190"/>
      <c r="FM55" s="190"/>
      <c r="FN55" s="190"/>
      <c r="FO55" s="190"/>
      <c r="FP55" s="190"/>
      <c r="FQ55" s="190"/>
      <c r="FR55" s="190"/>
      <c r="FS55" s="190"/>
      <c r="FT55" s="190"/>
      <c r="FU55" s="190"/>
      <c r="FV55" s="190"/>
      <c r="FW55" s="190"/>
      <c r="FX55" s="190"/>
      <c r="FY55" s="190"/>
      <c r="FZ55" s="190"/>
      <c r="GA55" s="190"/>
      <c r="GB55" s="190"/>
      <c r="GC55" s="190"/>
      <c r="GD55" s="190"/>
      <c r="GE55" s="190"/>
      <c r="GF55" s="190"/>
      <c r="GG55" s="190"/>
      <c r="GH55" s="190"/>
      <c r="GI55" s="190"/>
      <c r="GJ55" s="190"/>
      <c r="GK55" s="190"/>
      <c r="GL55" s="190"/>
      <c r="GM55" s="190"/>
      <c r="GN55" s="190"/>
      <c r="GO55" s="190"/>
      <c r="GP55" s="190"/>
      <c r="GQ55" s="190"/>
      <c r="GR55" s="190"/>
      <c r="GS55" s="190"/>
      <c r="GT55" s="190"/>
      <c r="GU55" s="190"/>
      <c r="GV55" s="190"/>
      <c r="GW55" s="190"/>
      <c r="GX55" s="190"/>
      <c r="GY55" s="190"/>
      <c r="GZ55" s="190"/>
      <c r="HA55" s="190"/>
      <c r="HB55" s="190"/>
      <c r="HC55" s="190"/>
      <c r="HD55" s="190"/>
      <c r="HE55" s="190"/>
      <c r="HF55" s="190"/>
    </row>
    <row r="56" spans="1:214" x14ac:dyDescent="0.2">
      <c r="A56" s="190"/>
      <c r="B56" s="190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0"/>
      <c r="AT56" s="190"/>
      <c r="AU56" s="190"/>
      <c r="AV56" s="190"/>
      <c r="AW56" s="190"/>
      <c r="AX56" s="190"/>
      <c r="AY56" s="190"/>
      <c r="AZ56" s="190"/>
      <c r="BA56" s="190"/>
      <c r="BB56" s="190"/>
      <c r="BC56" s="190"/>
      <c r="BD56" s="190"/>
      <c r="BE56" s="190"/>
      <c r="BF56" s="190"/>
      <c r="BG56" s="190"/>
      <c r="BH56" s="190"/>
      <c r="BI56" s="190"/>
      <c r="BJ56" s="190"/>
      <c r="BK56" s="190"/>
      <c r="BL56" s="190"/>
      <c r="BM56" s="190"/>
      <c r="BN56" s="190"/>
      <c r="BO56" s="190"/>
      <c r="BP56" s="190"/>
      <c r="BQ56" s="190"/>
      <c r="BR56" s="190"/>
      <c r="BS56" s="190"/>
      <c r="BT56" s="190"/>
      <c r="BU56" s="190"/>
      <c r="BV56" s="190"/>
      <c r="BW56" s="190"/>
      <c r="BX56" s="190"/>
      <c r="BY56" s="190"/>
      <c r="BZ56" s="190"/>
      <c r="CA56" s="190"/>
      <c r="CB56" s="190"/>
      <c r="CC56" s="190"/>
      <c r="CD56" s="190"/>
      <c r="CE56" s="190"/>
      <c r="CF56" s="190"/>
      <c r="CG56" s="190"/>
      <c r="CH56" s="190"/>
      <c r="CI56" s="190"/>
      <c r="CJ56" s="190"/>
      <c r="CK56" s="190"/>
      <c r="CL56" s="190"/>
      <c r="CM56" s="190"/>
      <c r="CN56" s="190"/>
      <c r="CO56" s="190"/>
      <c r="CP56" s="190"/>
      <c r="CQ56" s="190"/>
      <c r="CR56" s="190"/>
      <c r="CS56" s="190"/>
      <c r="CT56" s="190"/>
      <c r="CU56" s="190"/>
      <c r="CV56" s="190"/>
      <c r="CW56" s="190"/>
      <c r="CX56" s="190"/>
      <c r="CY56" s="190"/>
      <c r="CZ56" s="190"/>
      <c r="DA56" s="190"/>
      <c r="DB56" s="190"/>
      <c r="DC56" s="190"/>
      <c r="DD56" s="190"/>
      <c r="DE56" s="190"/>
      <c r="DF56" s="190"/>
      <c r="DG56" s="190"/>
      <c r="DH56" s="190"/>
      <c r="DI56" s="190"/>
      <c r="DJ56" s="190"/>
      <c r="DK56" s="190"/>
      <c r="DL56" s="190"/>
      <c r="DM56" s="190"/>
      <c r="DN56" s="190"/>
      <c r="DO56" s="190"/>
      <c r="DP56" s="190"/>
      <c r="DQ56" s="190"/>
      <c r="DR56" s="190"/>
      <c r="DS56" s="190"/>
      <c r="DT56" s="190"/>
      <c r="DU56" s="190"/>
      <c r="DV56" s="190"/>
      <c r="DW56" s="190"/>
      <c r="DX56" s="190"/>
      <c r="DY56" s="190"/>
      <c r="DZ56" s="190"/>
      <c r="EA56" s="190"/>
      <c r="EB56" s="190"/>
      <c r="EC56" s="190"/>
      <c r="ED56" s="190"/>
      <c r="EE56" s="190"/>
      <c r="EF56" s="190"/>
      <c r="EG56" s="190"/>
      <c r="EH56" s="190"/>
      <c r="EI56" s="190"/>
      <c r="EJ56" s="190"/>
      <c r="EK56" s="190"/>
      <c r="EL56" s="190"/>
      <c r="EM56" s="190"/>
      <c r="EN56" s="190"/>
      <c r="EO56" s="190"/>
      <c r="EP56" s="190"/>
      <c r="EQ56" s="190"/>
      <c r="ER56" s="190"/>
      <c r="ES56" s="190"/>
      <c r="ET56" s="190"/>
      <c r="EU56" s="190"/>
      <c r="EV56" s="190"/>
      <c r="EW56" s="190"/>
      <c r="EX56" s="190"/>
      <c r="EY56" s="190"/>
      <c r="EZ56" s="190"/>
      <c r="FA56" s="190"/>
      <c r="FB56" s="190"/>
      <c r="FC56" s="190"/>
      <c r="FD56" s="190"/>
      <c r="FE56" s="190"/>
      <c r="FF56" s="190"/>
      <c r="FG56" s="190"/>
      <c r="FH56" s="190"/>
      <c r="FI56" s="190"/>
      <c r="FJ56" s="190"/>
      <c r="FK56" s="190"/>
      <c r="FL56" s="190"/>
      <c r="FM56" s="190"/>
      <c r="FN56" s="190"/>
      <c r="FO56" s="190"/>
      <c r="FP56" s="190"/>
      <c r="FQ56" s="190"/>
      <c r="FR56" s="190"/>
      <c r="FS56" s="190"/>
      <c r="FT56" s="190"/>
      <c r="FU56" s="190"/>
      <c r="FV56" s="190"/>
      <c r="FW56" s="190"/>
      <c r="FX56" s="190"/>
      <c r="FY56" s="190"/>
      <c r="FZ56" s="190"/>
      <c r="GA56" s="190"/>
      <c r="GB56" s="190"/>
      <c r="GC56" s="190"/>
      <c r="GD56" s="190"/>
      <c r="GE56" s="190"/>
      <c r="GF56" s="190"/>
      <c r="GG56" s="190"/>
      <c r="GH56" s="190"/>
      <c r="GI56" s="190"/>
      <c r="GJ56" s="190"/>
      <c r="GK56" s="190"/>
      <c r="GL56" s="190"/>
      <c r="GM56" s="190"/>
      <c r="GN56" s="190"/>
      <c r="GO56" s="190"/>
      <c r="GP56" s="190"/>
      <c r="GQ56" s="190"/>
      <c r="GR56" s="190"/>
      <c r="GS56" s="190"/>
      <c r="GT56" s="190"/>
      <c r="GU56" s="190"/>
      <c r="GV56" s="190"/>
      <c r="GW56" s="190"/>
      <c r="GX56" s="190"/>
      <c r="GY56" s="190"/>
      <c r="GZ56" s="190"/>
      <c r="HA56" s="190"/>
      <c r="HB56" s="190"/>
      <c r="HC56" s="190"/>
      <c r="HD56" s="190"/>
      <c r="HE56" s="190"/>
      <c r="HF56" s="190"/>
    </row>
    <row r="57" spans="1:214" x14ac:dyDescent="0.2">
      <c r="A57" s="190"/>
      <c r="B57" s="190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  <c r="BB57" s="190"/>
      <c r="BC57" s="190"/>
      <c r="BD57" s="190"/>
      <c r="BE57" s="190"/>
      <c r="BF57" s="190"/>
      <c r="BG57" s="190"/>
      <c r="BH57" s="190"/>
      <c r="BI57" s="190"/>
      <c r="BJ57" s="190"/>
      <c r="BK57" s="190"/>
      <c r="BL57" s="190"/>
      <c r="BM57" s="190"/>
      <c r="BN57" s="190"/>
      <c r="BO57" s="190"/>
      <c r="BP57" s="190"/>
      <c r="BQ57" s="190"/>
      <c r="BR57" s="190"/>
      <c r="BS57" s="190"/>
      <c r="BT57" s="190"/>
      <c r="BU57" s="190"/>
      <c r="BV57" s="190"/>
      <c r="BW57" s="190"/>
      <c r="BX57" s="190"/>
      <c r="BY57" s="190"/>
      <c r="BZ57" s="190"/>
      <c r="CA57" s="190"/>
      <c r="CB57" s="190"/>
      <c r="CC57" s="190"/>
      <c r="CD57" s="190"/>
      <c r="CE57" s="190"/>
      <c r="CF57" s="190"/>
      <c r="CG57" s="190"/>
      <c r="CH57" s="190"/>
      <c r="CI57" s="190"/>
      <c r="CJ57" s="190"/>
      <c r="CK57" s="190"/>
      <c r="CL57" s="190"/>
      <c r="CM57" s="190"/>
      <c r="CN57" s="190"/>
      <c r="CO57" s="190"/>
      <c r="CP57" s="190"/>
      <c r="CQ57" s="190"/>
      <c r="CR57" s="190"/>
      <c r="CS57" s="190"/>
      <c r="CT57" s="190"/>
      <c r="CU57" s="190"/>
      <c r="CV57" s="190"/>
      <c r="CW57" s="190"/>
      <c r="CX57" s="190"/>
      <c r="CY57" s="190"/>
      <c r="CZ57" s="190"/>
      <c r="DA57" s="190"/>
      <c r="DB57" s="190"/>
      <c r="DC57" s="190"/>
      <c r="DD57" s="190"/>
      <c r="DE57" s="190"/>
      <c r="DF57" s="190"/>
      <c r="DG57" s="190"/>
      <c r="DH57" s="190"/>
      <c r="DI57" s="190"/>
      <c r="DJ57" s="190"/>
      <c r="DK57" s="190"/>
      <c r="DL57" s="190"/>
      <c r="DM57" s="190"/>
      <c r="DN57" s="190"/>
      <c r="DO57" s="190"/>
      <c r="DP57" s="190"/>
      <c r="DQ57" s="190"/>
      <c r="DR57" s="190"/>
      <c r="DS57" s="190"/>
      <c r="DT57" s="190"/>
      <c r="DU57" s="190"/>
      <c r="DV57" s="190"/>
      <c r="DW57" s="190"/>
      <c r="DX57" s="190"/>
      <c r="DY57" s="190"/>
      <c r="DZ57" s="190"/>
      <c r="EA57" s="190"/>
      <c r="EB57" s="190"/>
      <c r="EC57" s="190"/>
      <c r="ED57" s="190"/>
      <c r="EE57" s="190"/>
      <c r="EF57" s="190"/>
      <c r="EG57" s="190"/>
      <c r="EH57" s="190"/>
      <c r="EI57" s="190"/>
      <c r="EJ57" s="190"/>
      <c r="EK57" s="190"/>
      <c r="EL57" s="190"/>
      <c r="EM57" s="190"/>
      <c r="EN57" s="190"/>
      <c r="EO57" s="190"/>
      <c r="EP57" s="190"/>
      <c r="EQ57" s="190"/>
      <c r="ER57" s="190"/>
      <c r="ES57" s="190"/>
      <c r="ET57" s="190"/>
      <c r="EU57" s="190"/>
      <c r="EV57" s="190"/>
      <c r="EW57" s="190"/>
      <c r="EX57" s="190"/>
      <c r="EY57" s="190"/>
      <c r="EZ57" s="190"/>
      <c r="FA57" s="190"/>
      <c r="FB57" s="190"/>
      <c r="FC57" s="190"/>
      <c r="FD57" s="190"/>
      <c r="FE57" s="190"/>
      <c r="FF57" s="190"/>
      <c r="FG57" s="190"/>
      <c r="FH57" s="190"/>
      <c r="FI57" s="190"/>
      <c r="FJ57" s="190"/>
      <c r="FK57" s="190"/>
      <c r="FL57" s="190"/>
      <c r="FM57" s="190"/>
      <c r="FN57" s="190"/>
      <c r="FO57" s="190"/>
      <c r="FP57" s="190"/>
      <c r="FQ57" s="190"/>
      <c r="FR57" s="190"/>
      <c r="FS57" s="190"/>
      <c r="FT57" s="190"/>
      <c r="FU57" s="190"/>
      <c r="FV57" s="190"/>
      <c r="FW57" s="190"/>
      <c r="FX57" s="190"/>
      <c r="FY57" s="190"/>
      <c r="FZ57" s="190"/>
      <c r="GA57" s="190"/>
      <c r="GB57" s="190"/>
      <c r="GC57" s="190"/>
      <c r="GD57" s="190"/>
      <c r="GE57" s="190"/>
      <c r="GF57" s="190"/>
      <c r="GG57" s="190"/>
      <c r="GH57" s="190"/>
      <c r="GI57" s="190"/>
      <c r="GJ57" s="190"/>
      <c r="GK57" s="190"/>
      <c r="GL57" s="190"/>
      <c r="GM57" s="190"/>
      <c r="GN57" s="190"/>
      <c r="GO57" s="190"/>
      <c r="GP57" s="190"/>
      <c r="GQ57" s="190"/>
      <c r="GR57" s="190"/>
      <c r="GS57" s="190"/>
      <c r="GT57" s="190"/>
      <c r="GU57" s="190"/>
      <c r="GV57" s="190"/>
      <c r="GW57" s="190"/>
      <c r="GX57" s="190"/>
      <c r="GY57" s="190"/>
      <c r="GZ57" s="190"/>
      <c r="HA57" s="190"/>
      <c r="HB57" s="190"/>
      <c r="HC57" s="190"/>
      <c r="HD57" s="190"/>
      <c r="HE57" s="190"/>
      <c r="HF57" s="190"/>
    </row>
    <row r="58" spans="1:214" x14ac:dyDescent="0.2">
      <c r="A58" s="190"/>
      <c r="B58" s="190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5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0"/>
      <c r="BL58" s="190"/>
      <c r="BM58" s="190"/>
      <c r="BN58" s="190"/>
      <c r="BO58" s="190"/>
      <c r="BP58" s="190"/>
      <c r="BQ58" s="190"/>
      <c r="BR58" s="190"/>
      <c r="BS58" s="190"/>
      <c r="BT58" s="190"/>
      <c r="BU58" s="190"/>
      <c r="BV58" s="190"/>
      <c r="BW58" s="190"/>
      <c r="BX58" s="190"/>
      <c r="BY58" s="190"/>
      <c r="BZ58" s="190"/>
      <c r="CA58" s="190"/>
      <c r="CB58" s="190"/>
      <c r="CC58" s="190"/>
      <c r="CD58" s="190"/>
      <c r="CE58" s="190"/>
      <c r="CF58" s="190"/>
      <c r="CG58" s="190"/>
      <c r="CH58" s="190"/>
      <c r="CI58" s="190"/>
      <c r="CJ58" s="190"/>
      <c r="CK58" s="190"/>
      <c r="CL58" s="190"/>
      <c r="CM58" s="190"/>
      <c r="CN58" s="190"/>
      <c r="CO58" s="190"/>
      <c r="CP58" s="190"/>
      <c r="CQ58" s="190"/>
      <c r="CR58" s="190"/>
      <c r="CS58" s="190"/>
      <c r="CT58" s="190"/>
      <c r="CU58" s="190"/>
      <c r="CV58" s="190"/>
      <c r="CW58" s="190"/>
      <c r="CX58" s="190"/>
      <c r="CY58" s="190"/>
      <c r="CZ58" s="190"/>
      <c r="DA58" s="190"/>
      <c r="DB58" s="190"/>
      <c r="DC58" s="190"/>
      <c r="DD58" s="190"/>
      <c r="DE58" s="190"/>
      <c r="DF58" s="190"/>
      <c r="DG58" s="190"/>
      <c r="DH58" s="190"/>
      <c r="DI58" s="190"/>
      <c r="DJ58" s="190"/>
      <c r="DK58" s="190"/>
      <c r="DL58" s="190"/>
      <c r="DM58" s="190"/>
      <c r="DN58" s="190"/>
      <c r="DO58" s="190"/>
      <c r="DP58" s="190"/>
      <c r="DQ58" s="190"/>
      <c r="DR58" s="190"/>
      <c r="DS58" s="190"/>
      <c r="DT58" s="190"/>
      <c r="DU58" s="190"/>
      <c r="DV58" s="190"/>
      <c r="DW58" s="190"/>
      <c r="DX58" s="190"/>
      <c r="DY58" s="190"/>
      <c r="DZ58" s="190"/>
      <c r="EA58" s="190"/>
      <c r="EB58" s="190"/>
      <c r="EC58" s="190"/>
      <c r="ED58" s="190"/>
      <c r="EE58" s="190"/>
      <c r="EF58" s="190"/>
      <c r="EG58" s="190"/>
      <c r="EH58" s="190"/>
      <c r="EI58" s="190"/>
      <c r="EJ58" s="190"/>
      <c r="EK58" s="190"/>
      <c r="EL58" s="190"/>
      <c r="EM58" s="190"/>
      <c r="EN58" s="190"/>
      <c r="EO58" s="190"/>
      <c r="EP58" s="190"/>
      <c r="EQ58" s="190"/>
      <c r="ER58" s="190"/>
      <c r="ES58" s="190"/>
      <c r="ET58" s="190"/>
      <c r="EU58" s="190"/>
      <c r="EV58" s="190"/>
      <c r="EW58" s="190"/>
      <c r="EX58" s="190"/>
      <c r="EY58" s="190"/>
      <c r="EZ58" s="190"/>
      <c r="FA58" s="190"/>
      <c r="FB58" s="190"/>
      <c r="FC58" s="190"/>
      <c r="FD58" s="190"/>
      <c r="FE58" s="190"/>
      <c r="FF58" s="190"/>
      <c r="FG58" s="190"/>
      <c r="FH58" s="190"/>
      <c r="FI58" s="190"/>
      <c r="FJ58" s="190"/>
      <c r="FK58" s="190"/>
      <c r="FL58" s="190"/>
      <c r="FM58" s="190"/>
      <c r="FN58" s="190"/>
      <c r="FO58" s="190"/>
      <c r="FP58" s="190"/>
      <c r="FQ58" s="190"/>
      <c r="FR58" s="190"/>
      <c r="FS58" s="190"/>
      <c r="FT58" s="190"/>
      <c r="FU58" s="190"/>
      <c r="FV58" s="190"/>
      <c r="FW58" s="190"/>
      <c r="FX58" s="190"/>
      <c r="FY58" s="190"/>
      <c r="FZ58" s="190"/>
      <c r="GA58" s="190"/>
      <c r="GB58" s="190"/>
      <c r="GC58" s="190"/>
      <c r="GD58" s="190"/>
      <c r="GE58" s="190"/>
      <c r="GF58" s="190"/>
      <c r="GG58" s="190"/>
      <c r="GH58" s="190"/>
      <c r="GI58" s="190"/>
      <c r="GJ58" s="190"/>
      <c r="GK58" s="190"/>
      <c r="GL58" s="190"/>
      <c r="GM58" s="190"/>
      <c r="GN58" s="190"/>
      <c r="GO58" s="190"/>
      <c r="GP58" s="190"/>
      <c r="GQ58" s="190"/>
      <c r="GR58" s="190"/>
      <c r="GS58" s="190"/>
      <c r="GT58" s="190"/>
      <c r="GU58" s="190"/>
      <c r="GV58" s="190"/>
      <c r="GW58" s="190"/>
      <c r="GX58" s="190"/>
      <c r="GY58" s="190"/>
      <c r="GZ58" s="190"/>
      <c r="HA58" s="190"/>
      <c r="HB58" s="190"/>
      <c r="HC58" s="190"/>
      <c r="HD58" s="190"/>
      <c r="HE58" s="190"/>
      <c r="HF58" s="190"/>
    </row>
    <row r="59" spans="1:214" x14ac:dyDescent="0.2">
      <c r="A59" s="190"/>
      <c r="B59" s="190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  <c r="BB59" s="190"/>
      <c r="BC59" s="190"/>
      <c r="BD59" s="190"/>
      <c r="BE59" s="190"/>
      <c r="BF59" s="190"/>
      <c r="BG59" s="190"/>
      <c r="BH59" s="190"/>
      <c r="BI59" s="190"/>
      <c r="BJ59" s="190"/>
      <c r="BK59" s="190"/>
      <c r="BL59" s="190"/>
      <c r="BM59" s="190"/>
      <c r="BN59" s="190"/>
      <c r="BO59" s="190"/>
      <c r="BP59" s="190"/>
      <c r="BQ59" s="190"/>
      <c r="BR59" s="190"/>
      <c r="BS59" s="190"/>
      <c r="BT59" s="190"/>
      <c r="BU59" s="190"/>
      <c r="BV59" s="190"/>
      <c r="BW59" s="190"/>
      <c r="BX59" s="190"/>
      <c r="BY59" s="190"/>
      <c r="BZ59" s="190"/>
      <c r="CA59" s="190"/>
      <c r="CB59" s="190"/>
      <c r="CC59" s="190"/>
      <c r="CD59" s="190"/>
      <c r="CE59" s="190"/>
      <c r="CF59" s="190"/>
      <c r="CG59" s="190"/>
      <c r="CH59" s="190"/>
      <c r="CI59" s="190"/>
      <c r="CJ59" s="190"/>
      <c r="CK59" s="190"/>
      <c r="CL59" s="190"/>
      <c r="CM59" s="190"/>
      <c r="CN59" s="190"/>
      <c r="CO59" s="190"/>
      <c r="CP59" s="190"/>
      <c r="CQ59" s="190"/>
      <c r="CR59" s="190"/>
      <c r="CS59" s="190"/>
      <c r="CT59" s="190"/>
      <c r="CU59" s="190"/>
      <c r="CV59" s="190"/>
      <c r="CW59" s="190"/>
      <c r="CX59" s="190"/>
      <c r="CY59" s="190"/>
      <c r="CZ59" s="190"/>
      <c r="DA59" s="190"/>
      <c r="DB59" s="190"/>
      <c r="DC59" s="190"/>
      <c r="DD59" s="190"/>
      <c r="DE59" s="190"/>
      <c r="DF59" s="190"/>
      <c r="DG59" s="190"/>
      <c r="DH59" s="190"/>
      <c r="DI59" s="190"/>
      <c r="DJ59" s="190"/>
      <c r="DK59" s="190"/>
      <c r="DL59" s="190"/>
      <c r="DM59" s="190"/>
      <c r="DN59" s="190"/>
      <c r="DO59" s="190"/>
      <c r="DP59" s="190"/>
      <c r="DQ59" s="190"/>
      <c r="DR59" s="190"/>
      <c r="DS59" s="190"/>
      <c r="DT59" s="190"/>
      <c r="DU59" s="190"/>
      <c r="DV59" s="190"/>
      <c r="DW59" s="190"/>
      <c r="DX59" s="190"/>
      <c r="DY59" s="190"/>
      <c r="DZ59" s="190"/>
      <c r="EA59" s="190"/>
      <c r="EB59" s="190"/>
      <c r="EC59" s="190"/>
      <c r="ED59" s="190"/>
      <c r="EE59" s="190"/>
      <c r="EF59" s="190"/>
      <c r="EG59" s="190"/>
      <c r="EH59" s="190"/>
      <c r="EI59" s="190"/>
      <c r="EJ59" s="190"/>
      <c r="EK59" s="190"/>
      <c r="EL59" s="190"/>
      <c r="EM59" s="190"/>
      <c r="EN59" s="190"/>
      <c r="EO59" s="190"/>
      <c r="EP59" s="190"/>
      <c r="EQ59" s="190"/>
      <c r="ER59" s="190"/>
      <c r="ES59" s="190"/>
      <c r="ET59" s="190"/>
      <c r="EU59" s="190"/>
      <c r="EV59" s="190"/>
      <c r="EW59" s="190"/>
      <c r="EX59" s="190"/>
      <c r="EY59" s="190"/>
      <c r="EZ59" s="190"/>
      <c r="FA59" s="190"/>
      <c r="FB59" s="190"/>
      <c r="FC59" s="190"/>
      <c r="FD59" s="190"/>
      <c r="FE59" s="190"/>
      <c r="FF59" s="190"/>
      <c r="FG59" s="190"/>
      <c r="FH59" s="190"/>
      <c r="FI59" s="190"/>
      <c r="FJ59" s="190"/>
      <c r="FK59" s="190"/>
      <c r="FL59" s="190"/>
      <c r="FM59" s="190"/>
      <c r="FN59" s="190"/>
      <c r="FO59" s="190"/>
      <c r="FP59" s="190"/>
      <c r="FQ59" s="190"/>
      <c r="FR59" s="190"/>
      <c r="FS59" s="190"/>
      <c r="FT59" s="190"/>
      <c r="FU59" s="190"/>
      <c r="FV59" s="190"/>
      <c r="FW59" s="190"/>
      <c r="FX59" s="190"/>
      <c r="FY59" s="190"/>
      <c r="FZ59" s="190"/>
      <c r="GA59" s="190"/>
      <c r="GB59" s="190"/>
      <c r="GC59" s="190"/>
      <c r="GD59" s="190"/>
      <c r="GE59" s="190"/>
      <c r="GF59" s="190"/>
      <c r="GG59" s="190"/>
      <c r="GH59" s="190"/>
      <c r="GI59" s="190"/>
      <c r="GJ59" s="190"/>
      <c r="GK59" s="190"/>
      <c r="GL59" s="190"/>
      <c r="GM59" s="190"/>
      <c r="GN59" s="190"/>
      <c r="GO59" s="190"/>
      <c r="GP59" s="190"/>
      <c r="GQ59" s="190"/>
      <c r="GR59" s="190"/>
      <c r="GS59" s="190"/>
      <c r="GT59" s="190"/>
      <c r="GU59" s="190"/>
      <c r="GV59" s="190"/>
      <c r="GW59" s="190"/>
      <c r="GX59" s="190"/>
      <c r="GY59" s="190"/>
      <c r="GZ59" s="190"/>
      <c r="HA59" s="190"/>
      <c r="HB59" s="190"/>
      <c r="HC59" s="190"/>
      <c r="HD59" s="190"/>
      <c r="HE59" s="190"/>
      <c r="HF59" s="190"/>
    </row>
    <row r="60" spans="1:214" x14ac:dyDescent="0.2">
      <c r="A60" s="190"/>
      <c r="B60" s="190"/>
      <c r="C60" s="225"/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  <c r="BB60" s="190"/>
      <c r="BC60" s="190"/>
      <c r="BD60" s="190"/>
      <c r="BE60" s="190"/>
      <c r="BF60" s="190"/>
      <c r="BG60" s="190"/>
      <c r="BH60" s="190"/>
      <c r="BI60" s="190"/>
      <c r="BJ60" s="190"/>
      <c r="BK60" s="190"/>
      <c r="BL60" s="190"/>
      <c r="BM60" s="190"/>
      <c r="BN60" s="190"/>
      <c r="BO60" s="190"/>
      <c r="BP60" s="190"/>
      <c r="BQ60" s="190"/>
      <c r="BR60" s="190"/>
      <c r="BS60" s="190"/>
      <c r="BT60" s="190"/>
      <c r="BU60" s="190"/>
      <c r="BV60" s="190"/>
      <c r="BW60" s="190"/>
      <c r="BX60" s="190"/>
      <c r="BY60" s="190"/>
      <c r="BZ60" s="190"/>
      <c r="CA60" s="190"/>
      <c r="CB60" s="190"/>
      <c r="CC60" s="190"/>
      <c r="CD60" s="190"/>
      <c r="CE60" s="190"/>
      <c r="CF60" s="190"/>
      <c r="CG60" s="190"/>
      <c r="CH60" s="190"/>
      <c r="CI60" s="190"/>
      <c r="CJ60" s="190"/>
      <c r="CK60" s="190"/>
      <c r="CL60" s="190"/>
      <c r="CM60" s="190"/>
      <c r="CN60" s="190"/>
      <c r="CO60" s="190"/>
      <c r="CP60" s="190"/>
      <c r="CQ60" s="190"/>
      <c r="CR60" s="190"/>
      <c r="CS60" s="190"/>
      <c r="CT60" s="190"/>
      <c r="CU60" s="190"/>
      <c r="CV60" s="190"/>
      <c r="CW60" s="190"/>
      <c r="CX60" s="190"/>
      <c r="CY60" s="190"/>
      <c r="CZ60" s="190"/>
      <c r="DA60" s="190"/>
      <c r="DB60" s="190"/>
      <c r="DC60" s="190"/>
      <c r="DD60" s="190"/>
      <c r="DE60" s="190"/>
      <c r="DF60" s="190"/>
      <c r="DG60" s="190"/>
      <c r="DH60" s="190"/>
      <c r="DI60" s="190"/>
      <c r="DJ60" s="190"/>
      <c r="DK60" s="190"/>
      <c r="DL60" s="190"/>
      <c r="DM60" s="190"/>
      <c r="DN60" s="190"/>
      <c r="DO60" s="190"/>
      <c r="DP60" s="190"/>
      <c r="DQ60" s="190"/>
      <c r="DR60" s="190"/>
      <c r="DS60" s="190"/>
      <c r="DT60" s="190"/>
      <c r="DU60" s="190"/>
      <c r="DV60" s="190"/>
      <c r="DW60" s="190"/>
      <c r="DX60" s="190"/>
      <c r="DY60" s="190"/>
      <c r="DZ60" s="190"/>
      <c r="EA60" s="190"/>
      <c r="EB60" s="190"/>
      <c r="EC60" s="190"/>
      <c r="ED60" s="190"/>
      <c r="EE60" s="190"/>
      <c r="EF60" s="190"/>
      <c r="EG60" s="190"/>
      <c r="EH60" s="190"/>
      <c r="EI60" s="190"/>
      <c r="EJ60" s="190"/>
      <c r="EK60" s="190"/>
      <c r="EL60" s="190"/>
      <c r="EM60" s="190"/>
      <c r="EN60" s="190"/>
      <c r="EO60" s="190"/>
      <c r="EP60" s="190"/>
      <c r="EQ60" s="190"/>
      <c r="ER60" s="190"/>
      <c r="ES60" s="190"/>
      <c r="ET60" s="190"/>
      <c r="EU60" s="190"/>
      <c r="EV60" s="190"/>
      <c r="EW60" s="190"/>
      <c r="EX60" s="190"/>
      <c r="EY60" s="190"/>
      <c r="EZ60" s="190"/>
      <c r="FA60" s="190"/>
      <c r="FB60" s="190"/>
      <c r="FC60" s="190"/>
      <c r="FD60" s="190"/>
      <c r="FE60" s="190"/>
      <c r="FF60" s="190"/>
      <c r="FG60" s="190"/>
      <c r="FH60" s="190"/>
      <c r="FI60" s="190"/>
      <c r="FJ60" s="190"/>
      <c r="FK60" s="190"/>
      <c r="FL60" s="190"/>
      <c r="FM60" s="190"/>
      <c r="FN60" s="190"/>
      <c r="FO60" s="190"/>
      <c r="FP60" s="190"/>
      <c r="FQ60" s="190"/>
      <c r="FR60" s="190"/>
      <c r="FS60" s="190"/>
      <c r="FT60" s="190"/>
      <c r="FU60" s="190"/>
      <c r="FV60" s="190"/>
      <c r="FW60" s="190"/>
      <c r="FX60" s="190"/>
      <c r="FY60" s="190"/>
      <c r="FZ60" s="190"/>
      <c r="GA60" s="190"/>
      <c r="GB60" s="190"/>
      <c r="GC60" s="190"/>
      <c r="GD60" s="190"/>
      <c r="GE60" s="190"/>
      <c r="GF60" s="190"/>
      <c r="GG60" s="190"/>
      <c r="GH60" s="190"/>
      <c r="GI60" s="190"/>
      <c r="GJ60" s="190"/>
      <c r="GK60" s="190"/>
      <c r="GL60" s="190"/>
      <c r="GM60" s="190"/>
      <c r="GN60" s="190"/>
      <c r="GO60" s="190"/>
      <c r="GP60" s="190"/>
      <c r="GQ60" s="190"/>
      <c r="GR60" s="190"/>
      <c r="GS60" s="190"/>
      <c r="GT60" s="190"/>
      <c r="GU60" s="190"/>
      <c r="GV60" s="190"/>
      <c r="GW60" s="190"/>
      <c r="GX60" s="190"/>
      <c r="GY60" s="190"/>
      <c r="GZ60" s="190"/>
      <c r="HA60" s="190"/>
      <c r="HB60" s="190"/>
      <c r="HC60" s="190"/>
      <c r="HD60" s="190"/>
      <c r="HE60" s="190"/>
      <c r="HF60" s="190"/>
    </row>
    <row r="61" spans="1:214" x14ac:dyDescent="0.2">
      <c r="A61" s="190"/>
      <c r="B61" s="190"/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  <c r="BB61" s="190"/>
      <c r="BC61" s="190"/>
      <c r="BD61" s="190"/>
      <c r="BE61" s="190"/>
      <c r="BF61" s="190"/>
      <c r="BG61" s="190"/>
      <c r="BH61" s="190"/>
      <c r="BI61" s="190"/>
      <c r="BJ61" s="190"/>
      <c r="BK61" s="190"/>
      <c r="BL61" s="190"/>
      <c r="BM61" s="190"/>
      <c r="BN61" s="190"/>
      <c r="BO61" s="190"/>
      <c r="BP61" s="190"/>
      <c r="BQ61" s="190"/>
      <c r="BR61" s="190"/>
      <c r="BS61" s="190"/>
      <c r="BT61" s="190"/>
      <c r="BU61" s="190"/>
      <c r="BV61" s="190"/>
      <c r="BW61" s="190"/>
      <c r="BX61" s="190"/>
      <c r="BY61" s="190"/>
      <c r="BZ61" s="190"/>
      <c r="CA61" s="190"/>
      <c r="CB61" s="190"/>
      <c r="CC61" s="190"/>
      <c r="CD61" s="190"/>
      <c r="CE61" s="190"/>
      <c r="CF61" s="190"/>
      <c r="CG61" s="190"/>
      <c r="CH61" s="190"/>
      <c r="CI61" s="190"/>
      <c r="CJ61" s="190"/>
      <c r="CK61" s="190"/>
      <c r="CL61" s="190"/>
      <c r="CM61" s="190"/>
      <c r="CN61" s="190"/>
      <c r="CO61" s="190"/>
      <c r="CP61" s="190"/>
      <c r="CQ61" s="190"/>
      <c r="CR61" s="190"/>
      <c r="CS61" s="190"/>
      <c r="CT61" s="190"/>
      <c r="CU61" s="190"/>
      <c r="CV61" s="190"/>
      <c r="CW61" s="190"/>
      <c r="CX61" s="190"/>
      <c r="CY61" s="190"/>
      <c r="CZ61" s="190"/>
      <c r="DA61" s="190"/>
      <c r="DB61" s="190"/>
      <c r="DC61" s="190"/>
      <c r="DD61" s="190"/>
      <c r="DE61" s="190"/>
      <c r="DF61" s="190"/>
      <c r="DG61" s="190"/>
      <c r="DH61" s="190"/>
      <c r="DI61" s="190"/>
      <c r="DJ61" s="190"/>
      <c r="DK61" s="190"/>
      <c r="DL61" s="190"/>
      <c r="DM61" s="190"/>
      <c r="DN61" s="190"/>
      <c r="DO61" s="190"/>
      <c r="DP61" s="190"/>
      <c r="DQ61" s="190"/>
      <c r="DR61" s="190"/>
      <c r="DS61" s="190"/>
      <c r="DT61" s="190"/>
      <c r="DU61" s="190"/>
      <c r="DV61" s="190"/>
      <c r="DW61" s="190"/>
      <c r="DX61" s="190"/>
      <c r="DY61" s="190"/>
      <c r="DZ61" s="190"/>
      <c r="EA61" s="190"/>
      <c r="EB61" s="190"/>
      <c r="EC61" s="190"/>
      <c r="ED61" s="190"/>
      <c r="EE61" s="190"/>
      <c r="EF61" s="190"/>
      <c r="EG61" s="190"/>
      <c r="EH61" s="190"/>
      <c r="EI61" s="190"/>
      <c r="EJ61" s="190"/>
      <c r="EK61" s="190"/>
      <c r="EL61" s="190"/>
      <c r="EM61" s="190"/>
      <c r="EN61" s="190"/>
      <c r="EO61" s="190"/>
      <c r="EP61" s="190"/>
      <c r="EQ61" s="190"/>
      <c r="ER61" s="190"/>
      <c r="ES61" s="190"/>
      <c r="ET61" s="190"/>
      <c r="EU61" s="190"/>
      <c r="EV61" s="190"/>
      <c r="EW61" s="190"/>
      <c r="EX61" s="190"/>
      <c r="EY61" s="190"/>
      <c r="EZ61" s="190"/>
      <c r="FA61" s="190"/>
      <c r="FB61" s="190"/>
      <c r="FC61" s="190"/>
      <c r="FD61" s="190"/>
      <c r="FE61" s="190"/>
      <c r="FF61" s="190"/>
      <c r="FG61" s="190"/>
      <c r="FH61" s="190"/>
      <c r="FI61" s="190"/>
      <c r="FJ61" s="190"/>
      <c r="FK61" s="190"/>
      <c r="FL61" s="190"/>
      <c r="FM61" s="190"/>
      <c r="FN61" s="190"/>
      <c r="FO61" s="190"/>
      <c r="FP61" s="190"/>
      <c r="FQ61" s="190"/>
      <c r="FR61" s="190"/>
      <c r="FS61" s="190"/>
      <c r="FT61" s="190"/>
      <c r="FU61" s="190"/>
      <c r="FV61" s="190"/>
      <c r="FW61" s="190"/>
      <c r="FX61" s="190"/>
      <c r="FY61" s="190"/>
      <c r="FZ61" s="190"/>
      <c r="GA61" s="190"/>
      <c r="GB61" s="190"/>
      <c r="GC61" s="190"/>
      <c r="GD61" s="190"/>
      <c r="GE61" s="190"/>
      <c r="GF61" s="190"/>
      <c r="GG61" s="190"/>
      <c r="GH61" s="190"/>
      <c r="GI61" s="190"/>
      <c r="GJ61" s="190"/>
      <c r="GK61" s="190"/>
      <c r="GL61" s="190"/>
      <c r="GM61" s="190"/>
      <c r="GN61" s="190"/>
      <c r="GO61" s="190"/>
      <c r="GP61" s="190"/>
      <c r="GQ61" s="190"/>
      <c r="GR61" s="190"/>
      <c r="GS61" s="190"/>
      <c r="GT61" s="190"/>
      <c r="GU61" s="190"/>
      <c r="GV61" s="190"/>
      <c r="GW61" s="190"/>
      <c r="GX61" s="190"/>
      <c r="GY61" s="190"/>
      <c r="GZ61" s="190"/>
      <c r="HA61" s="190"/>
      <c r="HB61" s="190"/>
      <c r="HC61" s="190"/>
      <c r="HD61" s="190"/>
      <c r="HE61" s="190"/>
      <c r="HF61" s="190"/>
    </row>
    <row r="62" spans="1:214" x14ac:dyDescent="0.2">
      <c r="A62" s="190"/>
      <c r="B62" s="190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  <c r="BE62" s="190"/>
      <c r="BF62" s="190"/>
      <c r="BG62" s="190"/>
      <c r="BH62" s="190"/>
      <c r="BI62" s="190"/>
      <c r="BJ62" s="190"/>
      <c r="BK62" s="190"/>
      <c r="BL62" s="190"/>
      <c r="BM62" s="190"/>
      <c r="BN62" s="190"/>
      <c r="BO62" s="190"/>
      <c r="BP62" s="190"/>
      <c r="BQ62" s="190"/>
      <c r="BR62" s="190"/>
      <c r="BS62" s="190"/>
      <c r="BT62" s="190"/>
      <c r="BU62" s="190"/>
      <c r="BV62" s="190"/>
      <c r="BW62" s="190"/>
      <c r="BX62" s="190"/>
      <c r="BY62" s="190"/>
      <c r="BZ62" s="190"/>
      <c r="CA62" s="190"/>
      <c r="CB62" s="190"/>
      <c r="CC62" s="190"/>
      <c r="CD62" s="190"/>
      <c r="CE62" s="190"/>
      <c r="CF62" s="190"/>
      <c r="CG62" s="190"/>
      <c r="CH62" s="190"/>
      <c r="CI62" s="190"/>
      <c r="CJ62" s="190"/>
      <c r="CK62" s="190"/>
      <c r="CL62" s="190"/>
      <c r="CM62" s="190"/>
      <c r="CN62" s="190"/>
      <c r="CO62" s="190"/>
      <c r="CP62" s="190"/>
      <c r="CQ62" s="190"/>
      <c r="CR62" s="190"/>
      <c r="CS62" s="190"/>
      <c r="CT62" s="190"/>
      <c r="CU62" s="190"/>
      <c r="CV62" s="190"/>
      <c r="CW62" s="190"/>
      <c r="CX62" s="190"/>
      <c r="CY62" s="190"/>
      <c r="CZ62" s="190"/>
      <c r="DA62" s="190"/>
      <c r="DB62" s="190"/>
      <c r="DC62" s="190"/>
      <c r="DD62" s="190"/>
      <c r="DE62" s="190"/>
      <c r="DF62" s="190"/>
      <c r="DG62" s="190"/>
      <c r="DH62" s="190"/>
      <c r="DI62" s="190"/>
      <c r="DJ62" s="190"/>
      <c r="DK62" s="190"/>
      <c r="DL62" s="190"/>
      <c r="DM62" s="190"/>
      <c r="DN62" s="190"/>
      <c r="DO62" s="190"/>
      <c r="DP62" s="190"/>
      <c r="DQ62" s="190"/>
      <c r="DR62" s="190"/>
      <c r="DS62" s="190"/>
      <c r="DT62" s="190"/>
      <c r="DU62" s="190"/>
      <c r="DV62" s="190"/>
      <c r="DW62" s="190"/>
      <c r="DX62" s="190"/>
      <c r="DY62" s="190"/>
      <c r="DZ62" s="190"/>
      <c r="EA62" s="190"/>
      <c r="EB62" s="190"/>
      <c r="EC62" s="190"/>
      <c r="ED62" s="190"/>
      <c r="EE62" s="190"/>
      <c r="EF62" s="190"/>
      <c r="EG62" s="190"/>
      <c r="EH62" s="190"/>
      <c r="EI62" s="190"/>
      <c r="EJ62" s="190"/>
      <c r="EK62" s="190"/>
      <c r="EL62" s="190"/>
      <c r="EM62" s="190"/>
      <c r="EN62" s="190"/>
      <c r="EO62" s="190"/>
      <c r="EP62" s="190"/>
      <c r="EQ62" s="190"/>
      <c r="ER62" s="190"/>
      <c r="ES62" s="190"/>
      <c r="ET62" s="190"/>
      <c r="EU62" s="190"/>
      <c r="EV62" s="190"/>
      <c r="EW62" s="190"/>
      <c r="EX62" s="190"/>
      <c r="EY62" s="190"/>
      <c r="EZ62" s="190"/>
      <c r="FA62" s="190"/>
      <c r="FB62" s="190"/>
      <c r="FC62" s="190"/>
      <c r="FD62" s="190"/>
      <c r="FE62" s="190"/>
      <c r="FF62" s="190"/>
      <c r="FG62" s="190"/>
      <c r="FH62" s="190"/>
      <c r="FI62" s="190"/>
      <c r="FJ62" s="190"/>
      <c r="FK62" s="190"/>
      <c r="FL62" s="190"/>
      <c r="FM62" s="190"/>
      <c r="FN62" s="190"/>
      <c r="FO62" s="190"/>
      <c r="FP62" s="190"/>
      <c r="FQ62" s="190"/>
      <c r="FR62" s="190"/>
      <c r="FS62" s="190"/>
      <c r="FT62" s="190"/>
      <c r="FU62" s="190"/>
      <c r="FV62" s="190"/>
      <c r="FW62" s="190"/>
      <c r="FX62" s="190"/>
      <c r="FY62" s="190"/>
      <c r="FZ62" s="190"/>
      <c r="GA62" s="190"/>
      <c r="GB62" s="190"/>
      <c r="GC62" s="190"/>
      <c r="GD62" s="190"/>
      <c r="GE62" s="190"/>
      <c r="GF62" s="190"/>
      <c r="GG62" s="190"/>
      <c r="GH62" s="190"/>
      <c r="GI62" s="190"/>
      <c r="GJ62" s="190"/>
      <c r="GK62" s="190"/>
      <c r="GL62" s="190"/>
      <c r="GM62" s="190"/>
      <c r="GN62" s="190"/>
      <c r="GO62" s="190"/>
      <c r="GP62" s="190"/>
      <c r="GQ62" s="190"/>
      <c r="GR62" s="190"/>
      <c r="GS62" s="190"/>
      <c r="GT62" s="190"/>
      <c r="GU62" s="190"/>
      <c r="GV62" s="190"/>
      <c r="GW62" s="190"/>
      <c r="GX62" s="190"/>
      <c r="GY62" s="190"/>
      <c r="GZ62" s="190"/>
      <c r="HA62" s="190"/>
      <c r="HB62" s="190"/>
      <c r="HC62" s="190"/>
      <c r="HD62" s="190"/>
      <c r="HE62" s="190"/>
      <c r="HF62" s="190"/>
    </row>
    <row r="63" spans="1:214" x14ac:dyDescent="0.2">
      <c r="A63" s="190"/>
      <c r="B63" s="190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0"/>
      <c r="BK63" s="190"/>
      <c r="BL63" s="190"/>
      <c r="BM63" s="190"/>
      <c r="BN63" s="190"/>
      <c r="BO63" s="190"/>
      <c r="BP63" s="190"/>
      <c r="BQ63" s="190"/>
      <c r="BR63" s="190"/>
      <c r="BS63" s="190"/>
      <c r="BT63" s="190"/>
      <c r="BU63" s="190"/>
      <c r="BV63" s="190"/>
      <c r="BW63" s="190"/>
      <c r="BX63" s="190"/>
      <c r="BY63" s="190"/>
      <c r="BZ63" s="190"/>
      <c r="CA63" s="190"/>
      <c r="CB63" s="190"/>
      <c r="CC63" s="190"/>
      <c r="CD63" s="190"/>
      <c r="CE63" s="190"/>
      <c r="CF63" s="190"/>
      <c r="CG63" s="190"/>
      <c r="CH63" s="190"/>
      <c r="CI63" s="190"/>
      <c r="CJ63" s="190"/>
      <c r="CK63" s="190"/>
      <c r="CL63" s="190"/>
      <c r="CM63" s="190"/>
      <c r="CN63" s="190"/>
      <c r="CO63" s="190"/>
      <c r="CP63" s="190"/>
      <c r="CQ63" s="190"/>
      <c r="CR63" s="190"/>
      <c r="CS63" s="190"/>
      <c r="CT63" s="190"/>
      <c r="CU63" s="190"/>
      <c r="CV63" s="190"/>
      <c r="CW63" s="190"/>
      <c r="CX63" s="190"/>
      <c r="CY63" s="190"/>
      <c r="CZ63" s="190"/>
      <c r="DA63" s="190"/>
      <c r="DB63" s="190"/>
      <c r="DC63" s="190"/>
      <c r="DD63" s="190"/>
      <c r="DE63" s="190"/>
      <c r="DF63" s="190"/>
      <c r="DG63" s="190"/>
      <c r="DH63" s="190"/>
      <c r="DI63" s="190"/>
      <c r="DJ63" s="190"/>
      <c r="DK63" s="190"/>
      <c r="DL63" s="190"/>
      <c r="DM63" s="190"/>
      <c r="DN63" s="190"/>
      <c r="DO63" s="190"/>
      <c r="DP63" s="190"/>
      <c r="DQ63" s="190"/>
      <c r="DR63" s="190"/>
      <c r="DS63" s="190"/>
      <c r="DT63" s="190"/>
      <c r="DU63" s="190"/>
      <c r="DV63" s="190"/>
      <c r="DW63" s="190"/>
      <c r="DX63" s="190"/>
      <c r="DY63" s="190"/>
      <c r="DZ63" s="190"/>
      <c r="EA63" s="190"/>
      <c r="EB63" s="190"/>
      <c r="EC63" s="190"/>
      <c r="ED63" s="190"/>
      <c r="EE63" s="190"/>
      <c r="EF63" s="190"/>
      <c r="EG63" s="190"/>
      <c r="EH63" s="190"/>
      <c r="EI63" s="190"/>
      <c r="EJ63" s="190"/>
      <c r="EK63" s="190"/>
      <c r="EL63" s="190"/>
      <c r="EM63" s="190"/>
      <c r="EN63" s="190"/>
      <c r="EO63" s="190"/>
      <c r="EP63" s="190"/>
      <c r="EQ63" s="190"/>
      <c r="ER63" s="190"/>
      <c r="ES63" s="190"/>
      <c r="ET63" s="190"/>
      <c r="EU63" s="190"/>
      <c r="EV63" s="190"/>
      <c r="EW63" s="190"/>
      <c r="EX63" s="190"/>
      <c r="EY63" s="190"/>
      <c r="EZ63" s="190"/>
      <c r="FA63" s="190"/>
      <c r="FB63" s="190"/>
      <c r="FC63" s="190"/>
      <c r="FD63" s="190"/>
      <c r="FE63" s="190"/>
      <c r="FF63" s="190"/>
      <c r="FG63" s="190"/>
      <c r="FH63" s="190"/>
      <c r="FI63" s="190"/>
      <c r="FJ63" s="190"/>
      <c r="FK63" s="190"/>
      <c r="FL63" s="190"/>
      <c r="FM63" s="190"/>
      <c r="FN63" s="190"/>
      <c r="FO63" s="190"/>
      <c r="FP63" s="190"/>
      <c r="FQ63" s="190"/>
      <c r="FR63" s="190"/>
      <c r="FS63" s="190"/>
      <c r="FT63" s="190"/>
      <c r="FU63" s="190"/>
      <c r="FV63" s="190"/>
      <c r="FW63" s="190"/>
      <c r="FX63" s="190"/>
      <c r="FY63" s="190"/>
      <c r="FZ63" s="190"/>
      <c r="GA63" s="190"/>
      <c r="GB63" s="190"/>
      <c r="GC63" s="190"/>
      <c r="GD63" s="190"/>
      <c r="GE63" s="190"/>
      <c r="GF63" s="190"/>
      <c r="GG63" s="190"/>
      <c r="GH63" s="190"/>
      <c r="GI63" s="190"/>
      <c r="GJ63" s="190"/>
      <c r="GK63" s="190"/>
      <c r="GL63" s="190"/>
      <c r="GM63" s="190"/>
      <c r="GN63" s="190"/>
      <c r="GO63" s="190"/>
      <c r="GP63" s="190"/>
      <c r="GQ63" s="190"/>
      <c r="GR63" s="190"/>
      <c r="GS63" s="190"/>
      <c r="GT63" s="190"/>
      <c r="GU63" s="190"/>
      <c r="GV63" s="190"/>
      <c r="GW63" s="190"/>
      <c r="GX63" s="190"/>
      <c r="GY63" s="190"/>
      <c r="GZ63" s="190"/>
      <c r="HA63" s="190"/>
      <c r="HB63" s="190"/>
      <c r="HC63" s="190"/>
      <c r="HD63" s="190"/>
      <c r="HE63" s="190"/>
      <c r="HF63" s="190"/>
    </row>
    <row r="64" spans="1:214" x14ac:dyDescent="0.2">
      <c r="A64" s="190"/>
      <c r="B64" s="190"/>
      <c r="C64" s="225"/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0"/>
      <c r="BN64" s="190"/>
      <c r="BO64" s="190"/>
      <c r="BP64" s="190"/>
      <c r="BQ64" s="190"/>
      <c r="BR64" s="190"/>
      <c r="BS64" s="190"/>
      <c r="BT64" s="190"/>
      <c r="BU64" s="190"/>
      <c r="BV64" s="190"/>
      <c r="BW64" s="190"/>
      <c r="BX64" s="190"/>
      <c r="BY64" s="190"/>
      <c r="BZ64" s="190"/>
      <c r="CA64" s="190"/>
      <c r="CB64" s="190"/>
      <c r="CC64" s="190"/>
      <c r="CD64" s="190"/>
      <c r="CE64" s="190"/>
      <c r="CF64" s="190"/>
      <c r="CG64" s="190"/>
      <c r="CH64" s="190"/>
      <c r="CI64" s="190"/>
      <c r="CJ64" s="190"/>
      <c r="CK64" s="190"/>
      <c r="CL64" s="190"/>
      <c r="CM64" s="190"/>
      <c r="CN64" s="190"/>
      <c r="CO64" s="190"/>
      <c r="CP64" s="190"/>
      <c r="CQ64" s="190"/>
      <c r="CR64" s="190"/>
      <c r="CS64" s="190"/>
      <c r="CT64" s="190"/>
      <c r="CU64" s="190"/>
      <c r="CV64" s="190"/>
      <c r="CW64" s="190"/>
      <c r="CX64" s="190"/>
      <c r="CY64" s="190"/>
      <c r="CZ64" s="190"/>
      <c r="DA64" s="190"/>
      <c r="DB64" s="190"/>
      <c r="DC64" s="190"/>
      <c r="DD64" s="190"/>
      <c r="DE64" s="190"/>
      <c r="DF64" s="190"/>
      <c r="DG64" s="190"/>
      <c r="DH64" s="190"/>
      <c r="DI64" s="190"/>
      <c r="DJ64" s="190"/>
      <c r="DK64" s="190"/>
      <c r="DL64" s="190"/>
      <c r="DM64" s="190"/>
      <c r="DN64" s="190"/>
      <c r="DO64" s="190"/>
      <c r="DP64" s="190"/>
      <c r="DQ64" s="190"/>
      <c r="DR64" s="190"/>
      <c r="DS64" s="190"/>
      <c r="DT64" s="190"/>
      <c r="DU64" s="190"/>
      <c r="DV64" s="190"/>
      <c r="DW64" s="190"/>
      <c r="DX64" s="190"/>
      <c r="DY64" s="190"/>
      <c r="DZ64" s="190"/>
      <c r="EA64" s="190"/>
      <c r="EB64" s="190"/>
      <c r="EC64" s="190"/>
      <c r="ED64" s="190"/>
      <c r="EE64" s="190"/>
      <c r="EF64" s="190"/>
      <c r="EG64" s="190"/>
      <c r="EH64" s="190"/>
      <c r="EI64" s="190"/>
      <c r="EJ64" s="190"/>
      <c r="EK64" s="190"/>
      <c r="EL64" s="190"/>
      <c r="EM64" s="190"/>
      <c r="EN64" s="190"/>
      <c r="EO64" s="190"/>
      <c r="EP64" s="190"/>
      <c r="EQ64" s="190"/>
      <c r="ER64" s="190"/>
      <c r="ES64" s="190"/>
      <c r="ET64" s="190"/>
      <c r="EU64" s="190"/>
      <c r="EV64" s="190"/>
      <c r="EW64" s="190"/>
      <c r="EX64" s="190"/>
      <c r="EY64" s="190"/>
      <c r="EZ64" s="190"/>
      <c r="FA64" s="190"/>
      <c r="FB64" s="190"/>
      <c r="FC64" s="190"/>
      <c r="FD64" s="190"/>
      <c r="FE64" s="190"/>
      <c r="FF64" s="190"/>
      <c r="FG64" s="190"/>
      <c r="FH64" s="190"/>
      <c r="FI64" s="190"/>
      <c r="FJ64" s="190"/>
      <c r="FK64" s="190"/>
      <c r="FL64" s="190"/>
      <c r="FM64" s="190"/>
      <c r="FN64" s="190"/>
      <c r="FO64" s="190"/>
      <c r="FP64" s="190"/>
      <c r="FQ64" s="190"/>
      <c r="FR64" s="190"/>
      <c r="FS64" s="190"/>
      <c r="FT64" s="190"/>
      <c r="FU64" s="190"/>
      <c r="FV64" s="190"/>
      <c r="FW64" s="190"/>
      <c r="FX64" s="190"/>
      <c r="FY64" s="190"/>
      <c r="FZ64" s="190"/>
      <c r="GA64" s="190"/>
      <c r="GB64" s="190"/>
      <c r="GC64" s="190"/>
      <c r="GD64" s="190"/>
      <c r="GE64" s="190"/>
      <c r="GF64" s="190"/>
      <c r="GG64" s="190"/>
      <c r="GH64" s="190"/>
      <c r="GI64" s="190"/>
      <c r="GJ64" s="190"/>
      <c r="GK64" s="190"/>
      <c r="GL64" s="190"/>
      <c r="GM64" s="190"/>
      <c r="GN64" s="190"/>
      <c r="GO64" s="190"/>
      <c r="GP64" s="190"/>
      <c r="GQ64" s="190"/>
      <c r="GR64" s="190"/>
      <c r="GS64" s="190"/>
      <c r="GT64" s="190"/>
      <c r="GU64" s="190"/>
      <c r="GV64" s="190"/>
      <c r="GW64" s="190"/>
      <c r="GX64" s="190"/>
      <c r="GY64" s="190"/>
      <c r="GZ64" s="190"/>
      <c r="HA64" s="190"/>
      <c r="HB64" s="190"/>
      <c r="HC64" s="190"/>
      <c r="HD64" s="190"/>
      <c r="HE64" s="190"/>
      <c r="HF64" s="190"/>
    </row>
    <row r="65" spans="1:214" x14ac:dyDescent="0.2">
      <c r="A65" s="190"/>
      <c r="B65" s="190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90"/>
      <c r="BI65" s="190"/>
      <c r="BJ65" s="190"/>
      <c r="BK65" s="190"/>
      <c r="BL65" s="190"/>
      <c r="BM65" s="190"/>
      <c r="BN65" s="190"/>
      <c r="BO65" s="190"/>
      <c r="BP65" s="190"/>
      <c r="BQ65" s="190"/>
      <c r="BR65" s="190"/>
      <c r="BS65" s="190"/>
      <c r="BT65" s="190"/>
      <c r="BU65" s="190"/>
      <c r="BV65" s="190"/>
      <c r="BW65" s="190"/>
      <c r="BX65" s="190"/>
      <c r="BY65" s="190"/>
      <c r="BZ65" s="190"/>
      <c r="CA65" s="190"/>
      <c r="CB65" s="190"/>
      <c r="CC65" s="190"/>
      <c r="CD65" s="190"/>
      <c r="CE65" s="190"/>
      <c r="CF65" s="190"/>
      <c r="CG65" s="190"/>
      <c r="CH65" s="190"/>
      <c r="CI65" s="190"/>
      <c r="CJ65" s="190"/>
      <c r="CK65" s="190"/>
      <c r="CL65" s="190"/>
      <c r="CM65" s="190"/>
      <c r="CN65" s="190"/>
      <c r="CO65" s="190"/>
      <c r="CP65" s="190"/>
      <c r="CQ65" s="190"/>
      <c r="CR65" s="190"/>
      <c r="CS65" s="190"/>
      <c r="CT65" s="190"/>
      <c r="CU65" s="190"/>
      <c r="CV65" s="190"/>
      <c r="CW65" s="190"/>
      <c r="CX65" s="190"/>
      <c r="CY65" s="190"/>
      <c r="CZ65" s="190"/>
      <c r="DA65" s="190"/>
      <c r="DB65" s="190"/>
      <c r="DC65" s="190"/>
      <c r="DD65" s="190"/>
      <c r="DE65" s="190"/>
      <c r="DF65" s="190"/>
      <c r="DG65" s="190"/>
      <c r="DH65" s="190"/>
      <c r="DI65" s="190"/>
      <c r="DJ65" s="190"/>
      <c r="DK65" s="190"/>
      <c r="DL65" s="190"/>
      <c r="DM65" s="190"/>
      <c r="DN65" s="190"/>
      <c r="DO65" s="190"/>
      <c r="DP65" s="190"/>
      <c r="DQ65" s="190"/>
      <c r="DR65" s="190"/>
      <c r="DS65" s="190"/>
      <c r="DT65" s="190"/>
      <c r="DU65" s="190"/>
      <c r="DV65" s="190"/>
      <c r="DW65" s="190"/>
      <c r="DX65" s="190"/>
      <c r="DY65" s="190"/>
      <c r="DZ65" s="190"/>
      <c r="EA65" s="190"/>
      <c r="EB65" s="190"/>
      <c r="EC65" s="190"/>
      <c r="ED65" s="190"/>
      <c r="EE65" s="190"/>
      <c r="EF65" s="190"/>
      <c r="EG65" s="190"/>
      <c r="EH65" s="190"/>
      <c r="EI65" s="190"/>
      <c r="EJ65" s="190"/>
      <c r="EK65" s="190"/>
      <c r="EL65" s="190"/>
      <c r="EM65" s="190"/>
      <c r="EN65" s="190"/>
      <c r="EO65" s="190"/>
      <c r="EP65" s="190"/>
      <c r="EQ65" s="190"/>
      <c r="ER65" s="190"/>
      <c r="ES65" s="190"/>
      <c r="ET65" s="190"/>
      <c r="EU65" s="190"/>
      <c r="EV65" s="190"/>
      <c r="EW65" s="190"/>
      <c r="EX65" s="190"/>
      <c r="EY65" s="190"/>
      <c r="EZ65" s="190"/>
      <c r="FA65" s="190"/>
      <c r="FB65" s="190"/>
      <c r="FC65" s="190"/>
      <c r="FD65" s="190"/>
      <c r="FE65" s="190"/>
      <c r="FF65" s="190"/>
      <c r="FG65" s="190"/>
      <c r="FH65" s="190"/>
      <c r="FI65" s="190"/>
      <c r="FJ65" s="190"/>
      <c r="FK65" s="190"/>
      <c r="FL65" s="190"/>
      <c r="FM65" s="190"/>
      <c r="FN65" s="190"/>
      <c r="FO65" s="190"/>
      <c r="FP65" s="190"/>
      <c r="FQ65" s="190"/>
      <c r="FR65" s="190"/>
      <c r="FS65" s="190"/>
      <c r="FT65" s="190"/>
      <c r="FU65" s="190"/>
      <c r="FV65" s="190"/>
      <c r="FW65" s="190"/>
      <c r="FX65" s="190"/>
      <c r="FY65" s="190"/>
      <c r="FZ65" s="190"/>
      <c r="GA65" s="190"/>
      <c r="GB65" s="190"/>
      <c r="GC65" s="190"/>
      <c r="GD65" s="190"/>
      <c r="GE65" s="190"/>
      <c r="GF65" s="190"/>
      <c r="GG65" s="190"/>
      <c r="GH65" s="190"/>
      <c r="GI65" s="190"/>
      <c r="GJ65" s="190"/>
      <c r="GK65" s="190"/>
      <c r="GL65" s="190"/>
      <c r="GM65" s="190"/>
      <c r="GN65" s="190"/>
      <c r="GO65" s="190"/>
      <c r="GP65" s="190"/>
      <c r="GQ65" s="190"/>
      <c r="GR65" s="190"/>
      <c r="GS65" s="190"/>
      <c r="GT65" s="190"/>
      <c r="GU65" s="190"/>
      <c r="GV65" s="190"/>
      <c r="GW65" s="190"/>
      <c r="GX65" s="190"/>
      <c r="GY65" s="190"/>
      <c r="GZ65" s="190"/>
      <c r="HA65" s="190"/>
      <c r="HB65" s="190"/>
      <c r="HC65" s="190"/>
      <c r="HD65" s="190"/>
      <c r="HE65" s="190"/>
      <c r="HF65" s="190"/>
    </row>
    <row r="66" spans="1:214" x14ac:dyDescent="0.2">
      <c r="A66" s="190"/>
      <c r="B66" s="190"/>
      <c r="C66" s="225"/>
      <c r="D66" s="225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190"/>
      <c r="BI66" s="190"/>
      <c r="BJ66" s="190"/>
      <c r="BK66" s="190"/>
      <c r="BL66" s="190"/>
      <c r="BM66" s="190"/>
      <c r="BN66" s="190"/>
      <c r="BO66" s="190"/>
      <c r="BP66" s="190"/>
      <c r="BQ66" s="190"/>
      <c r="BR66" s="190"/>
      <c r="BS66" s="190"/>
      <c r="BT66" s="190"/>
      <c r="BU66" s="190"/>
      <c r="BV66" s="190"/>
      <c r="BW66" s="190"/>
      <c r="BX66" s="190"/>
      <c r="BY66" s="190"/>
      <c r="BZ66" s="190"/>
      <c r="CA66" s="190"/>
      <c r="CB66" s="190"/>
      <c r="CC66" s="190"/>
      <c r="CD66" s="190"/>
      <c r="CE66" s="190"/>
      <c r="CF66" s="190"/>
      <c r="CG66" s="190"/>
      <c r="CH66" s="190"/>
      <c r="CI66" s="190"/>
      <c r="CJ66" s="190"/>
      <c r="CK66" s="190"/>
      <c r="CL66" s="190"/>
      <c r="CM66" s="190"/>
      <c r="CN66" s="190"/>
      <c r="CO66" s="190"/>
      <c r="CP66" s="190"/>
      <c r="CQ66" s="190"/>
      <c r="CR66" s="190"/>
      <c r="CS66" s="190"/>
      <c r="CT66" s="190"/>
      <c r="CU66" s="190"/>
      <c r="CV66" s="190"/>
      <c r="CW66" s="190"/>
      <c r="CX66" s="190"/>
      <c r="CY66" s="190"/>
      <c r="CZ66" s="190"/>
      <c r="DA66" s="190"/>
      <c r="DB66" s="190"/>
      <c r="DC66" s="190"/>
      <c r="DD66" s="190"/>
      <c r="DE66" s="190"/>
      <c r="DF66" s="190"/>
      <c r="DG66" s="190"/>
      <c r="DH66" s="190"/>
      <c r="DI66" s="190"/>
      <c r="DJ66" s="190"/>
      <c r="DK66" s="190"/>
      <c r="DL66" s="190"/>
      <c r="DM66" s="190"/>
      <c r="DN66" s="190"/>
      <c r="DO66" s="190"/>
      <c r="DP66" s="190"/>
      <c r="DQ66" s="190"/>
      <c r="DR66" s="190"/>
      <c r="DS66" s="190"/>
      <c r="DT66" s="190"/>
      <c r="DU66" s="190"/>
      <c r="DV66" s="190"/>
      <c r="DW66" s="190"/>
      <c r="DX66" s="190"/>
      <c r="DY66" s="190"/>
      <c r="DZ66" s="190"/>
      <c r="EA66" s="190"/>
      <c r="EB66" s="190"/>
      <c r="EC66" s="190"/>
      <c r="ED66" s="190"/>
      <c r="EE66" s="190"/>
      <c r="EF66" s="190"/>
      <c r="EG66" s="190"/>
      <c r="EH66" s="190"/>
      <c r="EI66" s="190"/>
      <c r="EJ66" s="190"/>
      <c r="EK66" s="190"/>
      <c r="EL66" s="190"/>
      <c r="EM66" s="190"/>
      <c r="EN66" s="190"/>
      <c r="EO66" s="190"/>
      <c r="EP66" s="190"/>
      <c r="EQ66" s="190"/>
      <c r="ER66" s="190"/>
      <c r="ES66" s="190"/>
      <c r="ET66" s="190"/>
      <c r="EU66" s="190"/>
      <c r="EV66" s="190"/>
      <c r="EW66" s="190"/>
      <c r="EX66" s="190"/>
      <c r="EY66" s="190"/>
      <c r="EZ66" s="190"/>
      <c r="FA66" s="190"/>
      <c r="FB66" s="190"/>
      <c r="FC66" s="190"/>
      <c r="FD66" s="190"/>
      <c r="FE66" s="190"/>
      <c r="FF66" s="190"/>
      <c r="FG66" s="190"/>
      <c r="FH66" s="190"/>
      <c r="FI66" s="190"/>
      <c r="FJ66" s="190"/>
      <c r="FK66" s="190"/>
      <c r="FL66" s="190"/>
      <c r="FM66" s="190"/>
      <c r="FN66" s="190"/>
      <c r="FO66" s="190"/>
      <c r="FP66" s="190"/>
      <c r="FQ66" s="190"/>
      <c r="FR66" s="190"/>
      <c r="FS66" s="190"/>
      <c r="FT66" s="190"/>
      <c r="FU66" s="190"/>
      <c r="FV66" s="190"/>
      <c r="FW66" s="190"/>
      <c r="FX66" s="190"/>
      <c r="FY66" s="190"/>
      <c r="FZ66" s="190"/>
      <c r="GA66" s="190"/>
      <c r="GB66" s="190"/>
      <c r="GC66" s="190"/>
      <c r="GD66" s="190"/>
      <c r="GE66" s="190"/>
      <c r="GF66" s="190"/>
      <c r="GG66" s="190"/>
      <c r="GH66" s="190"/>
      <c r="GI66" s="190"/>
      <c r="GJ66" s="190"/>
      <c r="GK66" s="190"/>
      <c r="GL66" s="190"/>
      <c r="GM66" s="190"/>
      <c r="GN66" s="190"/>
      <c r="GO66" s="190"/>
      <c r="GP66" s="190"/>
      <c r="GQ66" s="190"/>
      <c r="GR66" s="190"/>
      <c r="GS66" s="190"/>
      <c r="GT66" s="190"/>
      <c r="GU66" s="190"/>
      <c r="GV66" s="190"/>
      <c r="GW66" s="190"/>
      <c r="GX66" s="190"/>
      <c r="GY66" s="190"/>
      <c r="GZ66" s="190"/>
      <c r="HA66" s="190"/>
      <c r="HB66" s="190"/>
      <c r="HC66" s="190"/>
      <c r="HD66" s="190"/>
      <c r="HE66" s="190"/>
      <c r="HF66" s="190"/>
    </row>
    <row r="67" spans="1:214" x14ac:dyDescent="0.2">
      <c r="A67" s="190"/>
      <c r="B67" s="190"/>
      <c r="C67" s="225"/>
      <c r="D67" s="225"/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0"/>
      <c r="AT67" s="190"/>
      <c r="AU67" s="190"/>
      <c r="AV67" s="190"/>
      <c r="AW67" s="190"/>
      <c r="AX67" s="190"/>
      <c r="AY67" s="190"/>
      <c r="AZ67" s="190"/>
      <c r="BA67" s="190"/>
      <c r="BB67" s="190"/>
      <c r="BC67" s="190"/>
      <c r="BD67" s="190"/>
      <c r="BE67" s="190"/>
      <c r="BF67" s="190"/>
      <c r="BG67" s="190"/>
      <c r="BH67" s="190"/>
      <c r="BI67" s="190"/>
      <c r="BJ67" s="190"/>
      <c r="BK67" s="190"/>
      <c r="BL67" s="190"/>
      <c r="BM67" s="190"/>
      <c r="BN67" s="190"/>
      <c r="BO67" s="190"/>
      <c r="BP67" s="190"/>
      <c r="BQ67" s="190"/>
      <c r="BR67" s="190"/>
      <c r="BS67" s="190"/>
      <c r="BT67" s="190"/>
      <c r="BU67" s="190"/>
      <c r="BV67" s="190"/>
      <c r="BW67" s="190"/>
      <c r="BX67" s="190"/>
      <c r="BY67" s="190"/>
      <c r="BZ67" s="190"/>
      <c r="CA67" s="190"/>
      <c r="CB67" s="190"/>
      <c r="CC67" s="190"/>
      <c r="CD67" s="190"/>
      <c r="CE67" s="190"/>
      <c r="CF67" s="190"/>
      <c r="CG67" s="190"/>
      <c r="CH67" s="190"/>
      <c r="CI67" s="190"/>
      <c r="CJ67" s="190"/>
      <c r="CK67" s="190"/>
      <c r="CL67" s="190"/>
      <c r="CM67" s="190"/>
      <c r="CN67" s="190"/>
      <c r="CO67" s="190"/>
      <c r="CP67" s="190"/>
      <c r="CQ67" s="190"/>
      <c r="CR67" s="190"/>
      <c r="CS67" s="190"/>
      <c r="CT67" s="190"/>
      <c r="CU67" s="190"/>
      <c r="CV67" s="190"/>
      <c r="CW67" s="190"/>
      <c r="CX67" s="190"/>
      <c r="CY67" s="190"/>
      <c r="CZ67" s="190"/>
      <c r="DA67" s="190"/>
      <c r="DB67" s="190"/>
      <c r="DC67" s="190"/>
      <c r="DD67" s="190"/>
      <c r="DE67" s="190"/>
      <c r="DF67" s="190"/>
      <c r="DG67" s="190"/>
      <c r="DH67" s="190"/>
      <c r="DI67" s="190"/>
      <c r="DJ67" s="190"/>
      <c r="DK67" s="190"/>
      <c r="DL67" s="190"/>
      <c r="DM67" s="190"/>
      <c r="DN67" s="190"/>
      <c r="DO67" s="190"/>
      <c r="DP67" s="190"/>
      <c r="DQ67" s="190"/>
      <c r="DR67" s="190"/>
      <c r="DS67" s="190"/>
      <c r="DT67" s="190"/>
      <c r="DU67" s="190"/>
      <c r="DV67" s="190"/>
      <c r="DW67" s="190"/>
      <c r="DX67" s="190"/>
      <c r="DY67" s="190"/>
      <c r="DZ67" s="190"/>
      <c r="EA67" s="190"/>
      <c r="EB67" s="190"/>
      <c r="EC67" s="190"/>
      <c r="ED67" s="190"/>
      <c r="EE67" s="190"/>
      <c r="EF67" s="190"/>
      <c r="EG67" s="190"/>
      <c r="EH67" s="190"/>
      <c r="EI67" s="190"/>
      <c r="EJ67" s="190"/>
      <c r="EK67" s="190"/>
      <c r="EL67" s="190"/>
      <c r="EM67" s="190"/>
      <c r="EN67" s="190"/>
      <c r="EO67" s="190"/>
      <c r="EP67" s="190"/>
      <c r="EQ67" s="190"/>
      <c r="ER67" s="190"/>
      <c r="ES67" s="190"/>
      <c r="ET67" s="190"/>
      <c r="EU67" s="190"/>
      <c r="EV67" s="190"/>
      <c r="EW67" s="190"/>
      <c r="EX67" s="190"/>
      <c r="EY67" s="190"/>
      <c r="EZ67" s="190"/>
      <c r="FA67" s="190"/>
      <c r="FB67" s="190"/>
      <c r="FC67" s="190"/>
      <c r="FD67" s="190"/>
      <c r="FE67" s="190"/>
      <c r="FF67" s="190"/>
      <c r="FG67" s="190"/>
      <c r="FH67" s="190"/>
      <c r="FI67" s="190"/>
      <c r="FJ67" s="190"/>
      <c r="FK67" s="190"/>
      <c r="FL67" s="190"/>
      <c r="FM67" s="190"/>
      <c r="FN67" s="190"/>
      <c r="FO67" s="190"/>
      <c r="FP67" s="190"/>
      <c r="FQ67" s="190"/>
      <c r="FR67" s="190"/>
      <c r="FS67" s="190"/>
      <c r="FT67" s="190"/>
      <c r="FU67" s="190"/>
      <c r="FV67" s="190"/>
      <c r="FW67" s="190"/>
      <c r="FX67" s="190"/>
      <c r="FY67" s="190"/>
      <c r="FZ67" s="190"/>
      <c r="GA67" s="190"/>
      <c r="GB67" s="190"/>
      <c r="GC67" s="190"/>
      <c r="GD67" s="190"/>
      <c r="GE67" s="190"/>
      <c r="GF67" s="190"/>
      <c r="GG67" s="190"/>
      <c r="GH67" s="190"/>
      <c r="GI67" s="190"/>
      <c r="GJ67" s="190"/>
      <c r="GK67" s="190"/>
      <c r="GL67" s="190"/>
      <c r="GM67" s="190"/>
      <c r="GN67" s="190"/>
      <c r="GO67" s="190"/>
      <c r="GP67" s="190"/>
      <c r="GQ67" s="190"/>
      <c r="GR67" s="190"/>
      <c r="GS67" s="190"/>
      <c r="GT67" s="190"/>
      <c r="GU67" s="190"/>
      <c r="GV67" s="190"/>
      <c r="GW67" s="190"/>
      <c r="GX67" s="190"/>
      <c r="GY67" s="190"/>
      <c r="GZ67" s="190"/>
      <c r="HA67" s="190"/>
      <c r="HB67" s="190"/>
      <c r="HC67" s="190"/>
      <c r="HD67" s="190"/>
      <c r="HE67" s="190"/>
      <c r="HF67" s="190"/>
    </row>
    <row r="68" spans="1:214" x14ac:dyDescent="0.2">
      <c r="A68" s="190"/>
      <c r="B68" s="190"/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0"/>
      <c r="AT68" s="190"/>
      <c r="AU68" s="190"/>
      <c r="AV68" s="190"/>
      <c r="AW68" s="190"/>
      <c r="AX68" s="190"/>
      <c r="AY68" s="190"/>
      <c r="AZ68" s="190"/>
      <c r="BA68" s="190"/>
      <c r="BB68" s="190"/>
      <c r="BC68" s="190"/>
      <c r="BD68" s="190"/>
      <c r="BE68" s="190"/>
      <c r="BF68" s="190"/>
      <c r="BG68" s="190"/>
      <c r="BH68" s="190"/>
      <c r="BI68" s="190"/>
      <c r="BJ68" s="190"/>
      <c r="BK68" s="190"/>
      <c r="BL68" s="190"/>
      <c r="BM68" s="190"/>
      <c r="BN68" s="190"/>
      <c r="BO68" s="190"/>
      <c r="BP68" s="190"/>
      <c r="BQ68" s="190"/>
      <c r="BR68" s="190"/>
      <c r="BS68" s="190"/>
      <c r="BT68" s="190"/>
      <c r="BU68" s="190"/>
      <c r="BV68" s="190"/>
      <c r="BW68" s="190"/>
      <c r="BX68" s="190"/>
      <c r="BY68" s="190"/>
      <c r="BZ68" s="190"/>
      <c r="CA68" s="190"/>
      <c r="CB68" s="190"/>
      <c r="CC68" s="190"/>
      <c r="CD68" s="190"/>
      <c r="CE68" s="190"/>
      <c r="CF68" s="190"/>
      <c r="CG68" s="190"/>
      <c r="CH68" s="190"/>
      <c r="CI68" s="190"/>
      <c r="CJ68" s="190"/>
      <c r="CK68" s="190"/>
      <c r="CL68" s="190"/>
      <c r="CM68" s="190"/>
      <c r="CN68" s="190"/>
      <c r="CO68" s="190"/>
      <c r="CP68" s="190"/>
      <c r="CQ68" s="190"/>
      <c r="CR68" s="190"/>
      <c r="CS68" s="190"/>
      <c r="CT68" s="190"/>
      <c r="CU68" s="190"/>
      <c r="CV68" s="190"/>
      <c r="CW68" s="190"/>
      <c r="CX68" s="190"/>
      <c r="CY68" s="190"/>
      <c r="CZ68" s="190"/>
      <c r="DA68" s="190"/>
      <c r="DB68" s="190"/>
      <c r="DC68" s="190"/>
      <c r="DD68" s="190"/>
      <c r="DE68" s="190"/>
      <c r="DF68" s="190"/>
      <c r="DG68" s="190"/>
      <c r="DH68" s="190"/>
      <c r="DI68" s="190"/>
      <c r="DJ68" s="190"/>
      <c r="DK68" s="190"/>
      <c r="DL68" s="190"/>
      <c r="DM68" s="190"/>
      <c r="DN68" s="190"/>
      <c r="DO68" s="190"/>
      <c r="DP68" s="190"/>
      <c r="DQ68" s="190"/>
      <c r="DR68" s="190"/>
      <c r="DS68" s="190"/>
      <c r="DT68" s="190"/>
      <c r="DU68" s="190"/>
      <c r="DV68" s="190"/>
      <c r="DW68" s="190"/>
      <c r="DX68" s="190"/>
      <c r="DY68" s="190"/>
      <c r="DZ68" s="190"/>
      <c r="EA68" s="190"/>
      <c r="EB68" s="190"/>
      <c r="EC68" s="190"/>
      <c r="ED68" s="190"/>
      <c r="EE68" s="190"/>
      <c r="EF68" s="190"/>
      <c r="EG68" s="190"/>
      <c r="EH68" s="190"/>
      <c r="EI68" s="190"/>
      <c r="EJ68" s="190"/>
      <c r="EK68" s="190"/>
      <c r="EL68" s="190"/>
      <c r="EM68" s="190"/>
      <c r="EN68" s="190"/>
      <c r="EO68" s="190"/>
      <c r="EP68" s="190"/>
      <c r="EQ68" s="190"/>
      <c r="ER68" s="190"/>
      <c r="ES68" s="190"/>
      <c r="ET68" s="190"/>
      <c r="EU68" s="190"/>
      <c r="EV68" s="190"/>
      <c r="EW68" s="190"/>
      <c r="EX68" s="190"/>
      <c r="EY68" s="190"/>
      <c r="EZ68" s="190"/>
      <c r="FA68" s="190"/>
      <c r="FB68" s="190"/>
      <c r="FC68" s="190"/>
      <c r="FD68" s="190"/>
      <c r="FE68" s="190"/>
      <c r="FF68" s="190"/>
      <c r="FG68" s="190"/>
      <c r="FH68" s="190"/>
      <c r="FI68" s="190"/>
      <c r="FJ68" s="190"/>
      <c r="FK68" s="190"/>
      <c r="FL68" s="190"/>
      <c r="FM68" s="190"/>
      <c r="FN68" s="190"/>
      <c r="FO68" s="190"/>
      <c r="FP68" s="190"/>
      <c r="FQ68" s="190"/>
      <c r="FR68" s="190"/>
      <c r="FS68" s="190"/>
      <c r="FT68" s="190"/>
      <c r="FU68" s="190"/>
      <c r="FV68" s="190"/>
      <c r="FW68" s="190"/>
      <c r="FX68" s="190"/>
      <c r="FY68" s="190"/>
      <c r="FZ68" s="190"/>
      <c r="GA68" s="190"/>
      <c r="GB68" s="190"/>
      <c r="GC68" s="190"/>
      <c r="GD68" s="190"/>
      <c r="GE68" s="190"/>
      <c r="GF68" s="190"/>
      <c r="GG68" s="190"/>
      <c r="GH68" s="190"/>
      <c r="GI68" s="190"/>
      <c r="GJ68" s="190"/>
      <c r="GK68" s="190"/>
      <c r="GL68" s="190"/>
      <c r="GM68" s="190"/>
      <c r="GN68" s="190"/>
      <c r="GO68" s="190"/>
      <c r="GP68" s="190"/>
      <c r="GQ68" s="190"/>
      <c r="GR68" s="190"/>
      <c r="GS68" s="190"/>
      <c r="GT68" s="190"/>
      <c r="GU68" s="190"/>
      <c r="GV68" s="190"/>
      <c r="GW68" s="190"/>
      <c r="GX68" s="190"/>
      <c r="GY68" s="190"/>
      <c r="GZ68" s="190"/>
      <c r="HA68" s="190"/>
      <c r="HB68" s="190"/>
      <c r="HC68" s="190"/>
      <c r="HD68" s="190"/>
      <c r="HE68" s="190"/>
      <c r="HF68" s="190"/>
    </row>
    <row r="69" spans="1:214" x14ac:dyDescent="0.2">
      <c r="A69" s="190"/>
      <c r="B69" s="190"/>
      <c r="C69" s="225"/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  <c r="AK69" s="190"/>
      <c r="AL69" s="190"/>
      <c r="AM69" s="190"/>
      <c r="AN69" s="190"/>
      <c r="AO69" s="190"/>
      <c r="AP69" s="190"/>
      <c r="AQ69" s="190"/>
      <c r="AR69" s="190"/>
      <c r="AS69" s="190"/>
      <c r="AT69" s="190"/>
      <c r="AU69" s="190"/>
      <c r="AV69" s="190"/>
      <c r="AW69" s="190"/>
      <c r="AX69" s="190"/>
      <c r="AY69" s="190"/>
      <c r="AZ69" s="190"/>
      <c r="BA69" s="190"/>
      <c r="BB69" s="190"/>
      <c r="BC69" s="190"/>
      <c r="BD69" s="190"/>
      <c r="BE69" s="190"/>
      <c r="BF69" s="190"/>
      <c r="BG69" s="190"/>
      <c r="BH69" s="190"/>
      <c r="BI69" s="190"/>
      <c r="BJ69" s="190"/>
      <c r="BK69" s="190"/>
      <c r="BL69" s="190"/>
      <c r="BM69" s="190"/>
      <c r="BN69" s="190"/>
      <c r="BO69" s="190"/>
      <c r="BP69" s="190"/>
      <c r="BQ69" s="190"/>
      <c r="BR69" s="190"/>
      <c r="BS69" s="190"/>
      <c r="BT69" s="190"/>
      <c r="BU69" s="190"/>
      <c r="BV69" s="190"/>
      <c r="BW69" s="190"/>
      <c r="BX69" s="190"/>
      <c r="BY69" s="190"/>
      <c r="BZ69" s="190"/>
      <c r="CA69" s="190"/>
      <c r="CB69" s="190"/>
      <c r="CC69" s="190"/>
      <c r="CD69" s="190"/>
      <c r="CE69" s="190"/>
      <c r="CF69" s="190"/>
      <c r="CG69" s="190"/>
      <c r="CH69" s="190"/>
      <c r="CI69" s="190"/>
      <c r="CJ69" s="190"/>
      <c r="CK69" s="190"/>
      <c r="CL69" s="190"/>
      <c r="CM69" s="190"/>
      <c r="CN69" s="190"/>
      <c r="CO69" s="190"/>
      <c r="CP69" s="190"/>
      <c r="CQ69" s="190"/>
      <c r="CR69" s="190"/>
      <c r="CS69" s="190"/>
      <c r="CT69" s="190"/>
      <c r="CU69" s="190"/>
      <c r="CV69" s="190"/>
      <c r="CW69" s="190"/>
      <c r="CX69" s="190"/>
      <c r="CY69" s="190"/>
      <c r="CZ69" s="190"/>
      <c r="DA69" s="190"/>
      <c r="DB69" s="190"/>
      <c r="DC69" s="190"/>
      <c r="DD69" s="190"/>
      <c r="DE69" s="190"/>
      <c r="DF69" s="190"/>
      <c r="DG69" s="190"/>
      <c r="DH69" s="190"/>
      <c r="DI69" s="190"/>
      <c r="DJ69" s="190"/>
      <c r="DK69" s="190"/>
      <c r="DL69" s="190"/>
      <c r="DM69" s="190"/>
      <c r="DN69" s="190"/>
      <c r="DO69" s="190"/>
      <c r="DP69" s="190"/>
      <c r="DQ69" s="190"/>
      <c r="DR69" s="190"/>
      <c r="DS69" s="190"/>
      <c r="DT69" s="190"/>
      <c r="DU69" s="190"/>
      <c r="DV69" s="190"/>
      <c r="DW69" s="190"/>
      <c r="DX69" s="190"/>
      <c r="DY69" s="190"/>
      <c r="DZ69" s="190"/>
      <c r="EA69" s="190"/>
      <c r="EB69" s="190"/>
      <c r="EC69" s="190"/>
      <c r="ED69" s="190"/>
      <c r="EE69" s="190"/>
      <c r="EF69" s="190"/>
      <c r="EG69" s="190"/>
      <c r="EH69" s="190"/>
      <c r="EI69" s="190"/>
      <c r="EJ69" s="190"/>
      <c r="EK69" s="190"/>
      <c r="EL69" s="190"/>
      <c r="EM69" s="190"/>
      <c r="EN69" s="190"/>
      <c r="EO69" s="190"/>
      <c r="EP69" s="190"/>
      <c r="EQ69" s="190"/>
      <c r="ER69" s="190"/>
      <c r="ES69" s="190"/>
      <c r="ET69" s="190"/>
      <c r="EU69" s="190"/>
      <c r="EV69" s="190"/>
      <c r="EW69" s="190"/>
      <c r="EX69" s="190"/>
      <c r="EY69" s="190"/>
      <c r="EZ69" s="190"/>
      <c r="FA69" s="190"/>
      <c r="FB69" s="190"/>
      <c r="FC69" s="190"/>
      <c r="FD69" s="190"/>
      <c r="FE69" s="190"/>
      <c r="FF69" s="190"/>
      <c r="FG69" s="190"/>
      <c r="FH69" s="190"/>
      <c r="FI69" s="190"/>
      <c r="FJ69" s="190"/>
      <c r="FK69" s="190"/>
      <c r="FL69" s="190"/>
      <c r="FM69" s="190"/>
      <c r="FN69" s="190"/>
      <c r="FO69" s="190"/>
      <c r="FP69" s="190"/>
      <c r="FQ69" s="190"/>
      <c r="FR69" s="190"/>
      <c r="FS69" s="190"/>
      <c r="FT69" s="190"/>
      <c r="FU69" s="190"/>
      <c r="FV69" s="190"/>
      <c r="FW69" s="190"/>
      <c r="FX69" s="190"/>
      <c r="FY69" s="190"/>
      <c r="FZ69" s="190"/>
      <c r="GA69" s="190"/>
      <c r="GB69" s="190"/>
      <c r="GC69" s="190"/>
      <c r="GD69" s="190"/>
      <c r="GE69" s="190"/>
      <c r="GF69" s="190"/>
      <c r="GG69" s="190"/>
      <c r="GH69" s="190"/>
      <c r="GI69" s="190"/>
      <c r="GJ69" s="190"/>
      <c r="GK69" s="190"/>
      <c r="GL69" s="190"/>
      <c r="GM69" s="190"/>
      <c r="GN69" s="190"/>
      <c r="GO69" s="190"/>
      <c r="GP69" s="190"/>
      <c r="GQ69" s="190"/>
      <c r="GR69" s="190"/>
      <c r="GS69" s="190"/>
      <c r="GT69" s="190"/>
      <c r="GU69" s="190"/>
      <c r="GV69" s="190"/>
      <c r="GW69" s="190"/>
      <c r="GX69" s="190"/>
      <c r="GY69" s="190"/>
      <c r="GZ69" s="190"/>
      <c r="HA69" s="190"/>
      <c r="HB69" s="190"/>
      <c r="HC69" s="190"/>
      <c r="HD69" s="190"/>
      <c r="HE69" s="190"/>
      <c r="HF69" s="190"/>
    </row>
    <row r="70" spans="1:214" x14ac:dyDescent="0.2">
      <c r="A70" s="190"/>
      <c r="B70" s="190"/>
      <c r="C70" s="225"/>
      <c r="D70" s="225"/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  <c r="AL70" s="190"/>
      <c r="AM70" s="190"/>
      <c r="AN70" s="190"/>
      <c r="AO70" s="190"/>
      <c r="AP70" s="190"/>
      <c r="AQ70" s="190"/>
      <c r="AR70" s="190"/>
      <c r="AS70" s="190"/>
      <c r="AT70" s="190"/>
      <c r="AU70" s="190"/>
      <c r="AV70" s="190"/>
      <c r="AW70" s="190"/>
      <c r="AX70" s="190"/>
      <c r="AY70" s="190"/>
      <c r="AZ70" s="190"/>
      <c r="BA70" s="190"/>
      <c r="BB70" s="190"/>
      <c r="BC70" s="190"/>
      <c r="BD70" s="190"/>
      <c r="BE70" s="190"/>
      <c r="BF70" s="190"/>
      <c r="BG70" s="190"/>
      <c r="BH70" s="190"/>
      <c r="BI70" s="190"/>
      <c r="BJ70" s="190"/>
      <c r="BK70" s="190"/>
      <c r="BL70" s="190"/>
      <c r="BM70" s="190"/>
      <c r="BN70" s="190"/>
      <c r="BO70" s="190"/>
      <c r="BP70" s="190"/>
      <c r="BQ70" s="190"/>
      <c r="BR70" s="190"/>
      <c r="BS70" s="190"/>
      <c r="BT70" s="190"/>
      <c r="BU70" s="190"/>
      <c r="BV70" s="190"/>
      <c r="BW70" s="190"/>
      <c r="BX70" s="190"/>
      <c r="BY70" s="190"/>
      <c r="BZ70" s="190"/>
      <c r="CA70" s="190"/>
      <c r="CB70" s="190"/>
      <c r="CC70" s="190"/>
      <c r="CD70" s="190"/>
      <c r="CE70" s="190"/>
      <c r="CF70" s="190"/>
      <c r="CG70" s="190"/>
      <c r="CH70" s="190"/>
      <c r="CI70" s="190"/>
      <c r="CJ70" s="190"/>
      <c r="CK70" s="190"/>
      <c r="CL70" s="190"/>
      <c r="CM70" s="190"/>
      <c r="CN70" s="190"/>
      <c r="CO70" s="190"/>
      <c r="CP70" s="190"/>
      <c r="CQ70" s="190"/>
      <c r="CR70" s="190"/>
      <c r="CS70" s="190"/>
      <c r="CT70" s="190"/>
      <c r="CU70" s="190"/>
      <c r="CV70" s="190"/>
      <c r="CW70" s="190"/>
      <c r="CX70" s="190"/>
      <c r="CY70" s="190"/>
      <c r="CZ70" s="190"/>
      <c r="DA70" s="190"/>
      <c r="DB70" s="190"/>
      <c r="DC70" s="190"/>
      <c r="DD70" s="190"/>
      <c r="DE70" s="190"/>
      <c r="DF70" s="190"/>
      <c r="DG70" s="190"/>
      <c r="DH70" s="190"/>
      <c r="DI70" s="190"/>
      <c r="DJ70" s="190"/>
      <c r="DK70" s="190"/>
      <c r="DL70" s="190"/>
      <c r="DM70" s="190"/>
      <c r="DN70" s="190"/>
      <c r="DO70" s="190"/>
      <c r="DP70" s="190"/>
      <c r="DQ70" s="190"/>
      <c r="DR70" s="190"/>
      <c r="DS70" s="190"/>
      <c r="DT70" s="190"/>
      <c r="DU70" s="190"/>
      <c r="DV70" s="190"/>
      <c r="DW70" s="190"/>
      <c r="DX70" s="190"/>
      <c r="DY70" s="190"/>
      <c r="DZ70" s="190"/>
      <c r="EA70" s="190"/>
      <c r="EB70" s="190"/>
      <c r="EC70" s="190"/>
      <c r="ED70" s="190"/>
      <c r="EE70" s="190"/>
      <c r="EF70" s="190"/>
      <c r="EG70" s="190"/>
      <c r="EH70" s="190"/>
      <c r="EI70" s="190"/>
      <c r="EJ70" s="190"/>
      <c r="EK70" s="190"/>
      <c r="EL70" s="190"/>
      <c r="EM70" s="190"/>
      <c r="EN70" s="190"/>
      <c r="EO70" s="190"/>
      <c r="EP70" s="190"/>
      <c r="EQ70" s="190"/>
      <c r="ER70" s="190"/>
      <c r="ES70" s="190"/>
      <c r="ET70" s="190"/>
      <c r="EU70" s="190"/>
      <c r="EV70" s="190"/>
      <c r="EW70" s="190"/>
      <c r="EX70" s="190"/>
      <c r="EY70" s="190"/>
      <c r="EZ70" s="190"/>
      <c r="FA70" s="190"/>
      <c r="FB70" s="190"/>
      <c r="FC70" s="190"/>
      <c r="FD70" s="190"/>
      <c r="FE70" s="190"/>
      <c r="FF70" s="190"/>
      <c r="FG70" s="190"/>
      <c r="FH70" s="190"/>
      <c r="FI70" s="190"/>
      <c r="FJ70" s="190"/>
      <c r="FK70" s="190"/>
      <c r="FL70" s="190"/>
      <c r="FM70" s="190"/>
      <c r="FN70" s="190"/>
      <c r="FO70" s="190"/>
      <c r="FP70" s="190"/>
      <c r="FQ70" s="190"/>
      <c r="FR70" s="190"/>
      <c r="FS70" s="190"/>
      <c r="FT70" s="190"/>
      <c r="FU70" s="190"/>
      <c r="FV70" s="190"/>
      <c r="FW70" s="190"/>
      <c r="FX70" s="190"/>
      <c r="FY70" s="190"/>
      <c r="FZ70" s="190"/>
      <c r="GA70" s="190"/>
      <c r="GB70" s="190"/>
      <c r="GC70" s="190"/>
      <c r="GD70" s="190"/>
      <c r="GE70" s="190"/>
      <c r="GF70" s="190"/>
      <c r="GG70" s="190"/>
      <c r="GH70" s="190"/>
      <c r="GI70" s="190"/>
      <c r="GJ70" s="190"/>
      <c r="GK70" s="190"/>
      <c r="GL70" s="190"/>
      <c r="GM70" s="190"/>
      <c r="GN70" s="190"/>
      <c r="GO70" s="190"/>
      <c r="GP70" s="190"/>
      <c r="GQ70" s="190"/>
      <c r="GR70" s="190"/>
      <c r="GS70" s="190"/>
      <c r="GT70" s="190"/>
      <c r="GU70" s="190"/>
      <c r="GV70" s="190"/>
      <c r="GW70" s="190"/>
      <c r="GX70" s="190"/>
      <c r="GY70" s="190"/>
      <c r="GZ70" s="190"/>
      <c r="HA70" s="190"/>
      <c r="HB70" s="190"/>
      <c r="HC70" s="190"/>
      <c r="HD70" s="190"/>
      <c r="HE70" s="190"/>
      <c r="HF70" s="190"/>
    </row>
    <row r="71" spans="1:214" x14ac:dyDescent="0.2">
      <c r="A71" s="190"/>
      <c r="B71" s="190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190"/>
      <c r="R71" s="190"/>
      <c r="S71" s="190"/>
      <c r="T71" s="190"/>
      <c r="U71" s="190"/>
      <c r="V71" s="190"/>
      <c r="W71" s="190"/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0"/>
      <c r="AI71" s="190"/>
      <c r="AJ71" s="190"/>
      <c r="AK71" s="190"/>
      <c r="AL71" s="190"/>
      <c r="AM71" s="190"/>
      <c r="AN71" s="190"/>
      <c r="AO71" s="190"/>
      <c r="AP71" s="190"/>
      <c r="AQ71" s="190"/>
      <c r="AR71" s="190"/>
      <c r="AS71" s="190"/>
      <c r="AT71" s="190"/>
      <c r="AU71" s="190"/>
      <c r="AV71" s="190"/>
      <c r="AW71" s="190"/>
      <c r="AX71" s="190"/>
      <c r="AY71" s="190"/>
      <c r="AZ71" s="190"/>
      <c r="BA71" s="190"/>
      <c r="BB71" s="190"/>
      <c r="BC71" s="190"/>
      <c r="BD71" s="190"/>
      <c r="BE71" s="190"/>
      <c r="BF71" s="190"/>
      <c r="BG71" s="190"/>
      <c r="BH71" s="190"/>
      <c r="BI71" s="190"/>
      <c r="BJ71" s="190"/>
      <c r="BK71" s="190"/>
      <c r="BL71" s="190"/>
      <c r="BM71" s="190"/>
      <c r="BN71" s="190"/>
      <c r="BO71" s="190"/>
      <c r="BP71" s="190"/>
      <c r="BQ71" s="190"/>
      <c r="BR71" s="190"/>
      <c r="BS71" s="190"/>
      <c r="BT71" s="190"/>
      <c r="BU71" s="190"/>
      <c r="BV71" s="190"/>
      <c r="BW71" s="190"/>
      <c r="BX71" s="190"/>
      <c r="BY71" s="190"/>
      <c r="BZ71" s="190"/>
      <c r="CA71" s="190"/>
      <c r="CB71" s="190"/>
      <c r="CC71" s="190"/>
      <c r="CD71" s="190"/>
      <c r="CE71" s="190"/>
      <c r="CF71" s="190"/>
      <c r="CG71" s="190"/>
      <c r="CH71" s="190"/>
      <c r="CI71" s="190"/>
      <c r="CJ71" s="190"/>
      <c r="CK71" s="190"/>
      <c r="CL71" s="190"/>
      <c r="CM71" s="190"/>
      <c r="CN71" s="190"/>
      <c r="CO71" s="190"/>
      <c r="CP71" s="190"/>
      <c r="CQ71" s="190"/>
      <c r="CR71" s="190"/>
      <c r="CS71" s="190"/>
      <c r="CT71" s="190"/>
      <c r="CU71" s="190"/>
      <c r="CV71" s="190"/>
      <c r="CW71" s="190"/>
      <c r="CX71" s="190"/>
      <c r="CY71" s="190"/>
      <c r="CZ71" s="190"/>
      <c r="DA71" s="190"/>
      <c r="DB71" s="190"/>
      <c r="DC71" s="190"/>
      <c r="DD71" s="190"/>
      <c r="DE71" s="190"/>
      <c r="DF71" s="190"/>
      <c r="DG71" s="190"/>
      <c r="DH71" s="190"/>
      <c r="DI71" s="190"/>
      <c r="DJ71" s="190"/>
      <c r="DK71" s="190"/>
      <c r="DL71" s="190"/>
      <c r="DM71" s="190"/>
      <c r="DN71" s="190"/>
      <c r="DO71" s="190"/>
      <c r="DP71" s="190"/>
      <c r="DQ71" s="190"/>
      <c r="DR71" s="190"/>
      <c r="DS71" s="190"/>
      <c r="DT71" s="190"/>
      <c r="DU71" s="190"/>
      <c r="DV71" s="190"/>
      <c r="DW71" s="190"/>
      <c r="DX71" s="190"/>
      <c r="DY71" s="190"/>
      <c r="DZ71" s="190"/>
      <c r="EA71" s="190"/>
      <c r="EB71" s="190"/>
      <c r="EC71" s="190"/>
      <c r="ED71" s="190"/>
      <c r="EE71" s="190"/>
      <c r="EF71" s="190"/>
      <c r="EG71" s="190"/>
      <c r="EH71" s="190"/>
      <c r="EI71" s="190"/>
      <c r="EJ71" s="190"/>
      <c r="EK71" s="190"/>
      <c r="EL71" s="190"/>
      <c r="EM71" s="190"/>
      <c r="EN71" s="190"/>
      <c r="EO71" s="190"/>
      <c r="EP71" s="190"/>
      <c r="EQ71" s="190"/>
      <c r="ER71" s="190"/>
      <c r="ES71" s="190"/>
      <c r="ET71" s="190"/>
      <c r="EU71" s="190"/>
      <c r="EV71" s="190"/>
      <c r="EW71" s="190"/>
      <c r="EX71" s="190"/>
      <c r="EY71" s="190"/>
      <c r="EZ71" s="190"/>
      <c r="FA71" s="190"/>
      <c r="FB71" s="190"/>
      <c r="FC71" s="190"/>
      <c r="FD71" s="190"/>
      <c r="FE71" s="190"/>
      <c r="FF71" s="190"/>
      <c r="FG71" s="190"/>
      <c r="FH71" s="190"/>
      <c r="FI71" s="190"/>
      <c r="FJ71" s="190"/>
      <c r="FK71" s="190"/>
      <c r="FL71" s="190"/>
      <c r="FM71" s="190"/>
      <c r="FN71" s="190"/>
      <c r="FO71" s="190"/>
      <c r="FP71" s="190"/>
      <c r="FQ71" s="190"/>
      <c r="FR71" s="190"/>
      <c r="FS71" s="190"/>
      <c r="FT71" s="190"/>
      <c r="FU71" s="190"/>
      <c r="FV71" s="190"/>
      <c r="FW71" s="190"/>
      <c r="FX71" s="190"/>
      <c r="FY71" s="190"/>
      <c r="FZ71" s="190"/>
      <c r="GA71" s="190"/>
      <c r="GB71" s="190"/>
      <c r="GC71" s="190"/>
      <c r="GD71" s="190"/>
      <c r="GE71" s="190"/>
      <c r="GF71" s="190"/>
      <c r="GG71" s="190"/>
      <c r="GH71" s="190"/>
      <c r="GI71" s="190"/>
      <c r="GJ71" s="190"/>
      <c r="GK71" s="190"/>
      <c r="GL71" s="190"/>
      <c r="GM71" s="190"/>
      <c r="GN71" s="190"/>
      <c r="GO71" s="190"/>
      <c r="GP71" s="190"/>
      <c r="GQ71" s="190"/>
      <c r="GR71" s="190"/>
      <c r="GS71" s="190"/>
      <c r="GT71" s="190"/>
      <c r="GU71" s="190"/>
      <c r="GV71" s="190"/>
      <c r="GW71" s="190"/>
      <c r="GX71" s="190"/>
      <c r="GY71" s="190"/>
      <c r="GZ71" s="190"/>
      <c r="HA71" s="190"/>
      <c r="HB71" s="190"/>
      <c r="HC71" s="190"/>
      <c r="HD71" s="190"/>
      <c r="HE71" s="190"/>
      <c r="HF71" s="190"/>
    </row>
    <row r="72" spans="1:214" x14ac:dyDescent="0.2">
      <c r="A72" s="190"/>
      <c r="B72" s="190"/>
      <c r="C72" s="225"/>
      <c r="D72" s="225"/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5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0"/>
      <c r="AH72" s="190"/>
      <c r="AI72" s="190"/>
      <c r="AJ72" s="190"/>
      <c r="AK72" s="190"/>
      <c r="AL72" s="190"/>
      <c r="AM72" s="190"/>
      <c r="AN72" s="190"/>
      <c r="AO72" s="190"/>
      <c r="AP72" s="190"/>
      <c r="AQ72" s="190"/>
      <c r="AR72" s="190"/>
      <c r="AS72" s="190"/>
      <c r="AT72" s="190"/>
      <c r="AU72" s="190"/>
      <c r="AV72" s="190"/>
      <c r="AW72" s="190"/>
      <c r="AX72" s="190"/>
      <c r="AY72" s="190"/>
      <c r="AZ72" s="190"/>
      <c r="BA72" s="190"/>
      <c r="BB72" s="190"/>
      <c r="BC72" s="190"/>
      <c r="BD72" s="190"/>
      <c r="BE72" s="190"/>
      <c r="BF72" s="190"/>
      <c r="BG72" s="190"/>
      <c r="BH72" s="190"/>
      <c r="BI72" s="190"/>
      <c r="BJ72" s="190"/>
      <c r="BK72" s="190"/>
      <c r="BL72" s="190"/>
      <c r="BM72" s="190"/>
      <c r="BN72" s="190"/>
      <c r="BO72" s="190"/>
      <c r="BP72" s="190"/>
      <c r="BQ72" s="190"/>
      <c r="BR72" s="190"/>
      <c r="BS72" s="190"/>
      <c r="BT72" s="190"/>
      <c r="BU72" s="190"/>
      <c r="BV72" s="190"/>
      <c r="BW72" s="190"/>
      <c r="BX72" s="190"/>
      <c r="BY72" s="190"/>
      <c r="BZ72" s="190"/>
      <c r="CA72" s="190"/>
      <c r="CB72" s="190"/>
      <c r="CC72" s="190"/>
      <c r="CD72" s="190"/>
      <c r="CE72" s="190"/>
      <c r="CF72" s="190"/>
      <c r="CG72" s="190"/>
      <c r="CH72" s="190"/>
      <c r="CI72" s="190"/>
      <c r="CJ72" s="190"/>
      <c r="CK72" s="190"/>
      <c r="CL72" s="190"/>
      <c r="CM72" s="190"/>
      <c r="CN72" s="190"/>
      <c r="CO72" s="190"/>
      <c r="CP72" s="190"/>
      <c r="CQ72" s="190"/>
      <c r="CR72" s="190"/>
      <c r="CS72" s="190"/>
      <c r="CT72" s="190"/>
      <c r="CU72" s="190"/>
      <c r="CV72" s="190"/>
      <c r="CW72" s="190"/>
      <c r="CX72" s="190"/>
      <c r="CY72" s="190"/>
      <c r="CZ72" s="190"/>
      <c r="DA72" s="190"/>
      <c r="DB72" s="190"/>
      <c r="DC72" s="190"/>
      <c r="DD72" s="190"/>
      <c r="DE72" s="190"/>
      <c r="DF72" s="190"/>
      <c r="DG72" s="190"/>
      <c r="DH72" s="190"/>
      <c r="DI72" s="190"/>
      <c r="DJ72" s="190"/>
      <c r="DK72" s="190"/>
      <c r="DL72" s="190"/>
      <c r="DM72" s="190"/>
      <c r="DN72" s="190"/>
      <c r="DO72" s="190"/>
      <c r="DP72" s="190"/>
      <c r="DQ72" s="190"/>
      <c r="DR72" s="190"/>
      <c r="DS72" s="190"/>
      <c r="DT72" s="190"/>
      <c r="DU72" s="190"/>
      <c r="DV72" s="190"/>
      <c r="DW72" s="190"/>
      <c r="DX72" s="190"/>
      <c r="DY72" s="190"/>
      <c r="DZ72" s="190"/>
      <c r="EA72" s="190"/>
      <c r="EB72" s="190"/>
      <c r="EC72" s="190"/>
      <c r="ED72" s="190"/>
      <c r="EE72" s="190"/>
      <c r="EF72" s="190"/>
      <c r="EG72" s="190"/>
      <c r="EH72" s="190"/>
      <c r="EI72" s="190"/>
      <c r="EJ72" s="190"/>
      <c r="EK72" s="190"/>
      <c r="EL72" s="190"/>
      <c r="EM72" s="190"/>
      <c r="EN72" s="190"/>
      <c r="EO72" s="190"/>
      <c r="EP72" s="190"/>
      <c r="EQ72" s="190"/>
      <c r="ER72" s="190"/>
      <c r="ES72" s="190"/>
      <c r="ET72" s="190"/>
      <c r="EU72" s="190"/>
      <c r="EV72" s="190"/>
      <c r="EW72" s="190"/>
      <c r="EX72" s="190"/>
      <c r="EY72" s="190"/>
      <c r="EZ72" s="190"/>
      <c r="FA72" s="190"/>
      <c r="FB72" s="190"/>
      <c r="FC72" s="190"/>
      <c r="FD72" s="190"/>
      <c r="FE72" s="190"/>
      <c r="FF72" s="190"/>
      <c r="FG72" s="190"/>
      <c r="FH72" s="190"/>
      <c r="FI72" s="190"/>
      <c r="FJ72" s="190"/>
      <c r="FK72" s="190"/>
      <c r="FL72" s="190"/>
      <c r="FM72" s="190"/>
      <c r="FN72" s="190"/>
      <c r="FO72" s="190"/>
      <c r="FP72" s="190"/>
      <c r="FQ72" s="190"/>
      <c r="FR72" s="190"/>
      <c r="FS72" s="190"/>
      <c r="FT72" s="190"/>
      <c r="FU72" s="190"/>
      <c r="FV72" s="190"/>
      <c r="FW72" s="190"/>
      <c r="FX72" s="190"/>
      <c r="FY72" s="190"/>
      <c r="FZ72" s="190"/>
      <c r="GA72" s="190"/>
      <c r="GB72" s="190"/>
      <c r="GC72" s="190"/>
      <c r="GD72" s="190"/>
      <c r="GE72" s="190"/>
      <c r="GF72" s="190"/>
      <c r="GG72" s="190"/>
      <c r="GH72" s="190"/>
      <c r="GI72" s="190"/>
      <c r="GJ72" s="190"/>
      <c r="GK72" s="190"/>
      <c r="GL72" s="190"/>
      <c r="GM72" s="190"/>
      <c r="GN72" s="190"/>
      <c r="GO72" s="190"/>
      <c r="GP72" s="190"/>
      <c r="GQ72" s="190"/>
      <c r="GR72" s="190"/>
      <c r="GS72" s="190"/>
      <c r="GT72" s="190"/>
      <c r="GU72" s="190"/>
      <c r="GV72" s="190"/>
      <c r="GW72" s="190"/>
      <c r="GX72" s="190"/>
      <c r="GY72" s="190"/>
      <c r="GZ72" s="190"/>
      <c r="HA72" s="190"/>
      <c r="HB72" s="190"/>
      <c r="HC72" s="190"/>
      <c r="HD72" s="190"/>
      <c r="HE72" s="190"/>
      <c r="HF72" s="190"/>
    </row>
    <row r="73" spans="1:214" x14ac:dyDescent="0.2">
      <c r="A73" s="190"/>
      <c r="B73" s="190"/>
      <c r="C73" s="225"/>
      <c r="D73" s="225"/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25"/>
      <c r="P73" s="225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AG73" s="190"/>
      <c r="AH73" s="190"/>
      <c r="AI73" s="190"/>
      <c r="AJ73" s="190"/>
      <c r="AK73" s="190"/>
      <c r="AL73" s="190"/>
      <c r="AM73" s="190"/>
      <c r="AN73" s="190"/>
      <c r="AO73" s="190"/>
      <c r="AP73" s="190"/>
      <c r="AQ73" s="190"/>
      <c r="AR73" s="190"/>
      <c r="AS73" s="190"/>
      <c r="AT73" s="190"/>
      <c r="AU73" s="190"/>
      <c r="AV73" s="190"/>
      <c r="AW73" s="190"/>
      <c r="AX73" s="190"/>
      <c r="AY73" s="190"/>
      <c r="AZ73" s="190"/>
      <c r="BA73" s="190"/>
      <c r="BB73" s="190"/>
      <c r="BC73" s="190"/>
      <c r="BD73" s="190"/>
      <c r="BE73" s="190"/>
      <c r="BF73" s="190"/>
      <c r="BG73" s="190"/>
      <c r="BH73" s="190"/>
      <c r="BI73" s="190"/>
      <c r="BJ73" s="190"/>
      <c r="BK73" s="190"/>
      <c r="BL73" s="190"/>
      <c r="BM73" s="190"/>
      <c r="BN73" s="190"/>
      <c r="BO73" s="190"/>
      <c r="BP73" s="190"/>
      <c r="BQ73" s="190"/>
      <c r="BR73" s="190"/>
      <c r="BS73" s="190"/>
      <c r="BT73" s="190"/>
      <c r="BU73" s="190"/>
      <c r="BV73" s="190"/>
      <c r="BW73" s="190"/>
      <c r="BX73" s="190"/>
      <c r="BY73" s="190"/>
      <c r="BZ73" s="190"/>
      <c r="CA73" s="190"/>
      <c r="CB73" s="190"/>
      <c r="CC73" s="190"/>
      <c r="CD73" s="190"/>
      <c r="CE73" s="190"/>
      <c r="CF73" s="190"/>
      <c r="CG73" s="190"/>
      <c r="CH73" s="190"/>
      <c r="CI73" s="190"/>
      <c r="CJ73" s="190"/>
      <c r="CK73" s="190"/>
      <c r="CL73" s="190"/>
      <c r="CM73" s="190"/>
      <c r="CN73" s="190"/>
      <c r="CO73" s="190"/>
      <c r="CP73" s="190"/>
      <c r="CQ73" s="190"/>
      <c r="CR73" s="190"/>
      <c r="CS73" s="190"/>
      <c r="CT73" s="190"/>
      <c r="CU73" s="190"/>
      <c r="CV73" s="190"/>
      <c r="CW73" s="190"/>
      <c r="CX73" s="190"/>
      <c r="CY73" s="190"/>
      <c r="CZ73" s="190"/>
      <c r="DA73" s="190"/>
      <c r="DB73" s="190"/>
      <c r="DC73" s="190"/>
      <c r="DD73" s="190"/>
      <c r="DE73" s="190"/>
      <c r="DF73" s="190"/>
      <c r="DG73" s="190"/>
      <c r="DH73" s="190"/>
      <c r="DI73" s="190"/>
      <c r="DJ73" s="190"/>
      <c r="DK73" s="190"/>
      <c r="DL73" s="190"/>
      <c r="DM73" s="190"/>
      <c r="DN73" s="190"/>
      <c r="DO73" s="190"/>
      <c r="DP73" s="190"/>
      <c r="DQ73" s="190"/>
      <c r="DR73" s="190"/>
      <c r="DS73" s="190"/>
      <c r="DT73" s="190"/>
      <c r="DU73" s="190"/>
      <c r="DV73" s="190"/>
      <c r="DW73" s="190"/>
      <c r="DX73" s="190"/>
      <c r="DY73" s="190"/>
      <c r="DZ73" s="190"/>
      <c r="EA73" s="190"/>
      <c r="EB73" s="190"/>
      <c r="EC73" s="190"/>
      <c r="ED73" s="190"/>
      <c r="EE73" s="190"/>
      <c r="EF73" s="190"/>
      <c r="EG73" s="190"/>
      <c r="EH73" s="190"/>
      <c r="EI73" s="190"/>
      <c r="EJ73" s="190"/>
      <c r="EK73" s="190"/>
      <c r="EL73" s="190"/>
      <c r="EM73" s="190"/>
      <c r="EN73" s="190"/>
      <c r="EO73" s="190"/>
      <c r="EP73" s="190"/>
      <c r="EQ73" s="190"/>
      <c r="ER73" s="190"/>
      <c r="ES73" s="190"/>
      <c r="ET73" s="190"/>
      <c r="EU73" s="190"/>
      <c r="EV73" s="190"/>
      <c r="EW73" s="190"/>
      <c r="EX73" s="190"/>
      <c r="EY73" s="190"/>
      <c r="EZ73" s="190"/>
      <c r="FA73" s="190"/>
      <c r="FB73" s="190"/>
      <c r="FC73" s="190"/>
      <c r="FD73" s="190"/>
      <c r="FE73" s="190"/>
      <c r="FF73" s="190"/>
      <c r="FG73" s="190"/>
      <c r="FH73" s="190"/>
      <c r="FI73" s="190"/>
      <c r="FJ73" s="190"/>
      <c r="FK73" s="190"/>
      <c r="FL73" s="190"/>
      <c r="FM73" s="190"/>
      <c r="FN73" s="190"/>
      <c r="FO73" s="190"/>
      <c r="FP73" s="190"/>
      <c r="FQ73" s="190"/>
      <c r="FR73" s="190"/>
      <c r="FS73" s="190"/>
      <c r="FT73" s="190"/>
      <c r="FU73" s="190"/>
      <c r="FV73" s="190"/>
      <c r="FW73" s="190"/>
      <c r="FX73" s="190"/>
      <c r="FY73" s="190"/>
      <c r="FZ73" s="190"/>
      <c r="GA73" s="190"/>
      <c r="GB73" s="190"/>
      <c r="GC73" s="190"/>
      <c r="GD73" s="190"/>
      <c r="GE73" s="190"/>
      <c r="GF73" s="190"/>
      <c r="GG73" s="190"/>
      <c r="GH73" s="190"/>
      <c r="GI73" s="190"/>
      <c r="GJ73" s="190"/>
      <c r="GK73" s="190"/>
      <c r="GL73" s="190"/>
      <c r="GM73" s="190"/>
      <c r="GN73" s="190"/>
      <c r="GO73" s="190"/>
      <c r="GP73" s="190"/>
      <c r="GQ73" s="190"/>
      <c r="GR73" s="190"/>
      <c r="GS73" s="190"/>
      <c r="GT73" s="190"/>
      <c r="GU73" s="190"/>
      <c r="GV73" s="190"/>
      <c r="GW73" s="190"/>
      <c r="GX73" s="190"/>
      <c r="GY73" s="190"/>
      <c r="GZ73" s="190"/>
      <c r="HA73" s="190"/>
      <c r="HB73" s="190"/>
      <c r="HC73" s="190"/>
      <c r="HD73" s="190"/>
      <c r="HE73" s="190"/>
      <c r="HF73" s="190"/>
    </row>
    <row r="74" spans="1:214" x14ac:dyDescent="0.2">
      <c r="A74" s="190"/>
      <c r="B74" s="190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225"/>
      <c r="P74" s="225"/>
      <c r="Q74" s="190"/>
      <c r="R74" s="190"/>
      <c r="S74" s="190"/>
      <c r="T74" s="190"/>
      <c r="U74" s="190"/>
      <c r="V74" s="190"/>
      <c r="W74" s="190"/>
      <c r="X74" s="190"/>
      <c r="Y74" s="190"/>
      <c r="Z74" s="190"/>
      <c r="AA74" s="190"/>
      <c r="AB74" s="190"/>
      <c r="AC74" s="190"/>
      <c r="AD74" s="190"/>
      <c r="AE74" s="190"/>
      <c r="AF74" s="190"/>
      <c r="AG74" s="190"/>
      <c r="AH74" s="190"/>
      <c r="AI74" s="190"/>
      <c r="AJ74" s="190"/>
      <c r="AK74" s="190"/>
      <c r="AL74" s="190"/>
      <c r="AM74" s="190"/>
      <c r="AN74" s="190"/>
      <c r="AO74" s="190"/>
      <c r="AP74" s="190"/>
      <c r="AQ74" s="190"/>
      <c r="AR74" s="190"/>
      <c r="AS74" s="190"/>
      <c r="AT74" s="190"/>
      <c r="AU74" s="190"/>
      <c r="AV74" s="190"/>
      <c r="AW74" s="190"/>
      <c r="AX74" s="190"/>
      <c r="AY74" s="190"/>
      <c r="AZ74" s="190"/>
      <c r="BA74" s="190"/>
      <c r="BB74" s="190"/>
      <c r="BC74" s="190"/>
      <c r="BD74" s="190"/>
      <c r="BE74" s="190"/>
      <c r="BF74" s="190"/>
      <c r="BG74" s="190"/>
      <c r="BH74" s="190"/>
      <c r="BI74" s="190"/>
      <c r="BJ74" s="190"/>
      <c r="BK74" s="190"/>
      <c r="BL74" s="190"/>
      <c r="BM74" s="190"/>
      <c r="BN74" s="190"/>
      <c r="BO74" s="190"/>
      <c r="BP74" s="190"/>
      <c r="BQ74" s="190"/>
      <c r="BR74" s="190"/>
      <c r="BS74" s="190"/>
      <c r="BT74" s="190"/>
      <c r="BU74" s="190"/>
      <c r="BV74" s="190"/>
      <c r="BW74" s="190"/>
      <c r="BX74" s="190"/>
      <c r="BY74" s="190"/>
      <c r="BZ74" s="190"/>
      <c r="CA74" s="190"/>
      <c r="CB74" s="190"/>
      <c r="CC74" s="190"/>
      <c r="CD74" s="190"/>
      <c r="CE74" s="190"/>
      <c r="CF74" s="190"/>
      <c r="CG74" s="190"/>
      <c r="CH74" s="190"/>
      <c r="CI74" s="190"/>
      <c r="CJ74" s="190"/>
      <c r="CK74" s="190"/>
      <c r="CL74" s="190"/>
      <c r="CM74" s="190"/>
      <c r="CN74" s="190"/>
      <c r="CO74" s="190"/>
      <c r="CP74" s="190"/>
      <c r="CQ74" s="190"/>
      <c r="CR74" s="190"/>
      <c r="CS74" s="190"/>
      <c r="CT74" s="190"/>
      <c r="CU74" s="190"/>
      <c r="CV74" s="190"/>
      <c r="CW74" s="190"/>
      <c r="CX74" s="190"/>
      <c r="CY74" s="190"/>
      <c r="CZ74" s="190"/>
      <c r="DA74" s="190"/>
      <c r="DB74" s="190"/>
      <c r="DC74" s="190"/>
      <c r="DD74" s="190"/>
      <c r="DE74" s="190"/>
      <c r="DF74" s="190"/>
      <c r="DG74" s="190"/>
      <c r="DH74" s="190"/>
      <c r="DI74" s="190"/>
      <c r="DJ74" s="190"/>
      <c r="DK74" s="190"/>
      <c r="DL74" s="190"/>
      <c r="DM74" s="190"/>
      <c r="DN74" s="190"/>
      <c r="DO74" s="190"/>
      <c r="DP74" s="190"/>
      <c r="DQ74" s="190"/>
      <c r="DR74" s="190"/>
      <c r="DS74" s="190"/>
      <c r="DT74" s="190"/>
      <c r="DU74" s="190"/>
      <c r="DV74" s="190"/>
      <c r="DW74" s="190"/>
      <c r="DX74" s="190"/>
      <c r="DY74" s="190"/>
      <c r="DZ74" s="190"/>
      <c r="EA74" s="190"/>
      <c r="EB74" s="190"/>
      <c r="EC74" s="190"/>
      <c r="ED74" s="190"/>
      <c r="EE74" s="190"/>
      <c r="EF74" s="190"/>
      <c r="EG74" s="190"/>
      <c r="EH74" s="190"/>
      <c r="EI74" s="190"/>
      <c r="EJ74" s="190"/>
      <c r="EK74" s="190"/>
      <c r="EL74" s="190"/>
      <c r="EM74" s="190"/>
      <c r="EN74" s="190"/>
      <c r="EO74" s="190"/>
      <c r="EP74" s="190"/>
      <c r="EQ74" s="190"/>
      <c r="ER74" s="190"/>
      <c r="ES74" s="190"/>
      <c r="ET74" s="190"/>
      <c r="EU74" s="190"/>
      <c r="EV74" s="190"/>
      <c r="EW74" s="190"/>
      <c r="EX74" s="190"/>
      <c r="EY74" s="190"/>
      <c r="EZ74" s="190"/>
      <c r="FA74" s="190"/>
      <c r="FB74" s="190"/>
      <c r="FC74" s="190"/>
      <c r="FD74" s="190"/>
      <c r="FE74" s="190"/>
      <c r="FF74" s="190"/>
      <c r="FG74" s="190"/>
      <c r="FH74" s="190"/>
      <c r="FI74" s="190"/>
      <c r="FJ74" s="190"/>
      <c r="FK74" s="190"/>
      <c r="FL74" s="190"/>
      <c r="FM74" s="190"/>
      <c r="FN74" s="190"/>
      <c r="FO74" s="190"/>
      <c r="FP74" s="190"/>
      <c r="FQ74" s="190"/>
      <c r="FR74" s="190"/>
      <c r="FS74" s="190"/>
      <c r="FT74" s="190"/>
      <c r="FU74" s="190"/>
      <c r="FV74" s="190"/>
      <c r="FW74" s="190"/>
      <c r="FX74" s="190"/>
      <c r="FY74" s="190"/>
      <c r="FZ74" s="190"/>
      <c r="GA74" s="190"/>
      <c r="GB74" s="190"/>
      <c r="GC74" s="190"/>
      <c r="GD74" s="190"/>
      <c r="GE74" s="190"/>
      <c r="GF74" s="190"/>
      <c r="GG74" s="190"/>
      <c r="GH74" s="190"/>
      <c r="GI74" s="190"/>
      <c r="GJ74" s="190"/>
      <c r="GK74" s="190"/>
      <c r="GL74" s="190"/>
      <c r="GM74" s="190"/>
      <c r="GN74" s="190"/>
      <c r="GO74" s="190"/>
      <c r="GP74" s="190"/>
      <c r="GQ74" s="190"/>
      <c r="GR74" s="190"/>
      <c r="GS74" s="190"/>
      <c r="GT74" s="190"/>
      <c r="GU74" s="190"/>
      <c r="GV74" s="190"/>
      <c r="GW74" s="190"/>
      <c r="GX74" s="190"/>
      <c r="GY74" s="190"/>
      <c r="GZ74" s="190"/>
      <c r="HA74" s="190"/>
      <c r="HB74" s="190"/>
      <c r="HC74" s="190"/>
      <c r="HD74" s="190"/>
      <c r="HE74" s="190"/>
      <c r="HF74" s="190"/>
    </row>
    <row r="75" spans="1:214" x14ac:dyDescent="0.2">
      <c r="A75" s="190"/>
      <c r="B75" s="190"/>
      <c r="C75" s="225"/>
      <c r="D75" s="225"/>
      <c r="E75" s="225"/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0"/>
      <c r="AC75" s="190"/>
      <c r="AD75" s="190"/>
      <c r="AE75" s="190"/>
      <c r="AF75" s="190"/>
      <c r="AG75" s="190"/>
      <c r="AH75" s="190"/>
      <c r="AI75" s="190"/>
      <c r="AJ75" s="190"/>
      <c r="AK75" s="190"/>
      <c r="AL75" s="190"/>
      <c r="AM75" s="190"/>
      <c r="AN75" s="190"/>
      <c r="AO75" s="190"/>
      <c r="AP75" s="190"/>
      <c r="AQ75" s="190"/>
      <c r="AR75" s="190"/>
      <c r="AS75" s="190"/>
      <c r="AT75" s="190"/>
      <c r="AU75" s="190"/>
      <c r="AV75" s="190"/>
      <c r="AW75" s="190"/>
      <c r="AX75" s="190"/>
      <c r="AY75" s="190"/>
      <c r="AZ75" s="190"/>
      <c r="BA75" s="190"/>
      <c r="BB75" s="190"/>
      <c r="BC75" s="190"/>
      <c r="BD75" s="190"/>
      <c r="BE75" s="190"/>
      <c r="BF75" s="190"/>
      <c r="BG75" s="190"/>
      <c r="BH75" s="190"/>
      <c r="BI75" s="190"/>
      <c r="BJ75" s="190"/>
      <c r="BK75" s="190"/>
      <c r="BL75" s="190"/>
      <c r="BM75" s="190"/>
      <c r="BN75" s="190"/>
      <c r="BO75" s="190"/>
      <c r="BP75" s="190"/>
      <c r="BQ75" s="190"/>
      <c r="BR75" s="190"/>
      <c r="BS75" s="190"/>
      <c r="BT75" s="190"/>
      <c r="BU75" s="190"/>
      <c r="BV75" s="190"/>
      <c r="BW75" s="190"/>
      <c r="BX75" s="190"/>
      <c r="BY75" s="190"/>
      <c r="BZ75" s="190"/>
      <c r="CA75" s="190"/>
      <c r="CB75" s="190"/>
      <c r="CC75" s="190"/>
      <c r="CD75" s="190"/>
      <c r="CE75" s="190"/>
      <c r="CF75" s="190"/>
      <c r="CG75" s="190"/>
      <c r="CH75" s="190"/>
      <c r="CI75" s="190"/>
      <c r="CJ75" s="190"/>
      <c r="CK75" s="190"/>
      <c r="CL75" s="190"/>
      <c r="CM75" s="190"/>
      <c r="CN75" s="190"/>
      <c r="CO75" s="190"/>
      <c r="CP75" s="190"/>
      <c r="CQ75" s="190"/>
      <c r="CR75" s="190"/>
      <c r="CS75" s="190"/>
      <c r="CT75" s="190"/>
      <c r="CU75" s="190"/>
      <c r="CV75" s="190"/>
      <c r="CW75" s="190"/>
      <c r="CX75" s="190"/>
      <c r="CY75" s="190"/>
      <c r="CZ75" s="190"/>
      <c r="DA75" s="190"/>
      <c r="DB75" s="190"/>
      <c r="DC75" s="190"/>
      <c r="DD75" s="190"/>
      <c r="DE75" s="190"/>
      <c r="DF75" s="190"/>
      <c r="DG75" s="190"/>
      <c r="DH75" s="190"/>
      <c r="DI75" s="190"/>
      <c r="DJ75" s="190"/>
      <c r="DK75" s="190"/>
      <c r="DL75" s="190"/>
      <c r="DM75" s="190"/>
      <c r="DN75" s="190"/>
      <c r="DO75" s="190"/>
      <c r="DP75" s="190"/>
      <c r="DQ75" s="190"/>
      <c r="DR75" s="190"/>
      <c r="DS75" s="190"/>
      <c r="DT75" s="190"/>
      <c r="DU75" s="190"/>
      <c r="DV75" s="190"/>
      <c r="DW75" s="190"/>
      <c r="DX75" s="190"/>
      <c r="DY75" s="190"/>
      <c r="DZ75" s="190"/>
      <c r="EA75" s="190"/>
      <c r="EB75" s="190"/>
      <c r="EC75" s="190"/>
      <c r="ED75" s="190"/>
      <c r="EE75" s="190"/>
      <c r="EF75" s="190"/>
      <c r="EG75" s="190"/>
      <c r="EH75" s="190"/>
      <c r="EI75" s="190"/>
      <c r="EJ75" s="190"/>
      <c r="EK75" s="190"/>
      <c r="EL75" s="190"/>
      <c r="EM75" s="190"/>
      <c r="EN75" s="190"/>
      <c r="EO75" s="190"/>
      <c r="EP75" s="190"/>
      <c r="EQ75" s="190"/>
      <c r="ER75" s="190"/>
      <c r="ES75" s="190"/>
      <c r="ET75" s="190"/>
      <c r="EU75" s="190"/>
      <c r="EV75" s="190"/>
      <c r="EW75" s="190"/>
      <c r="EX75" s="190"/>
      <c r="EY75" s="190"/>
      <c r="EZ75" s="190"/>
      <c r="FA75" s="190"/>
      <c r="FB75" s="190"/>
      <c r="FC75" s="190"/>
      <c r="FD75" s="190"/>
      <c r="FE75" s="190"/>
      <c r="FF75" s="190"/>
      <c r="FG75" s="190"/>
      <c r="FH75" s="190"/>
      <c r="FI75" s="190"/>
      <c r="FJ75" s="190"/>
      <c r="FK75" s="190"/>
      <c r="FL75" s="190"/>
      <c r="FM75" s="190"/>
      <c r="FN75" s="190"/>
      <c r="FO75" s="190"/>
      <c r="FP75" s="190"/>
      <c r="FQ75" s="190"/>
      <c r="FR75" s="190"/>
      <c r="FS75" s="190"/>
      <c r="FT75" s="190"/>
      <c r="FU75" s="190"/>
      <c r="FV75" s="190"/>
      <c r="FW75" s="190"/>
      <c r="FX75" s="190"/>
      <c r="FY75" s="190"/>
      <c r="FZ75" s="190"/>
      <c r="GA75" s="190"/>
      <c r="GB75" s="190"/>
      <c r="GC75" s="190"/>
      <c r="GD75" s="190"/>
      <c r="GE75" s="190"/>
      <c r="GF75" s="190"/>
      <c r="GG75" s="190"/>
      <c r="GH75" s="190"/>
      <c r="GI75" s="190"/>
      <c r="GJ75" s="190"/>
      <c r="GK75" s="190"/>
      <c r="GL75" s="190"/>
      <c r="GM75" s="190"/>
      <c r="GN75" s="190"/>
      <c r="GO75" s="190"/>
      <c r="GP75" s="190"/>
      <c r="GQ75" s="190"/>
      <c r="GR75" s="190"/>
      <c r="GS75" s="190"/>
      <c r="GT75" s="190"/>
      <c r="GU75" s="190"/>
      <c r="GV75" s="190"/>
      <c r="GW75" s="190"/>
      <c r="GX75" s="190"/>
      <c r="GY75" s="190"/>
      <c r="GZ75" s="190"/>
      <c r="HA75" s="190"/>
      <c r="HB75" s="190"/>
      <c r="HC75" s="190"/>
      <c r="HD75" s="190"/>
      <c r="HE75" s="190"/>
      <c r="HF75" s="190"/>
    </row>
    <row r="76" spans="1:214" x14ac:dyDescent="0.2">
      <c r="A76" s="190"/>
      <c r="B76" s="190"/>
      <c r="C76" s="225"/>
      <c r="D76" s="225"/>
      <c r="E76" s="225"/>
      <c r="F76" s="225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190"/>
      <c r="AT76" s="190"/>
      <c r="AU76" s="190"/>
      <c r="AV76" s="190"/>
      <c r="AW76" s="190"/>
      <c r="AX76" s="190"/>
      <c r="AY76" s="190"/>
      <c r="AZ76" s="190"/>
      <c r="BA76" s="190"/>
      <c r="BB76" s="190"/>
      <c r="BC76" s="190"/>
      <c r="BD76" s="190"/>
      <c r="BE76" s="190"/>
      <c r="BF76" s="190"/>
      <c r="BG76" s="190"/>
      <c r="BH76" s="190"/>
      <c r="BI76" s="190"/>
      <c r="BJ76" s="190"/>
      <c r="BK76" s="190"/>
      <c r="BL76" s="190"/>
      <c r="BM76" s="190"/>
      <c r="BN76" s="190"/>
      <c r="BO76" s="190"/>
      <c r="BP76" s="190"/>
      <c r="BQ76" s="190"/>
      <c r="BR76" s="190"/>
      <c r="BS76" s="190"/>
      <c r="BT76" s="190"/>
      <c r="BU76" s="190"/>
      <c r="BV76" s="190"/>
      <c r="BW76" s="190"/>
      <c r="BX76" s="190"/>
      <c r="BY76" s="190"/>
      <c r="BZ76" s="190"/>
      <c r="CA76" s="190"/>
      <c r="CB76" s="190"/>
      <c r="CC76" s="190"/>
      <c r="CD76" s="190"/>
      <c r="CE76" s="190"/>
      <c r="CF76" s="190"/>
      <c r="CG76" s="190"/>
      <c r="CH76" s="190"/>
      <c r="CI76" s="190"/>
      <c r="CJ76" s="190"/>
      <c r="CK76" s="190"/>
      <c r="CL76" s="190"/>
      <c r="CM76" s="190"/>
      <c r="CN76" s="190"/>
      <c r="CO76" s="190"/>
      <c r="CP76" s="190"/>
      <c r="CQ76" s="190"/>
      <c r="CR76" s="190"/>
      <c r="CS76" s="190"/>
      <c r="CT76" s="190"/>
      <c r="CU76" s="190"/>
      <c r="CV76" s="190"/>
      <c r="CW76" s="190"/>
      <c r="CX76" s="190"/>
      <c r="CY76" s="190"/>
      <c r="CZ76" s="190"/>
      <c r="DA76" s="190"/>
      <c r="DB76" s="190"/>
      <c r="DC76" s="190"/>
      <c r="DD76" s="190"/>
      <c r="DE76" s="190"/>
      <c r="DF76" s="190"/>
      <c r="DG76" s="190"/>
      <c r="DH76" s="190"/>
      <c r="DI76" s="190"/>
      <c r="DJ76" s="190"/>
      <c r="DK76" s="190"/>
      <c r="DL76" s="190"/>
      <c r="DM76" s="190"/>
      <c r="DN76" s="190"/>
      <c r="DO76" s="190"/>
      <c r="DP76" s="190"/>
      <c r="DQ76" s="190"/>
      <c r="DR76" s="190"/>
      <c r="DS76" s="190"/>
      <c r="DT76" s="190"/>
      <c r="DU76" s="190"/>
      <c r="DV76" s="190"/>
      <c r="DW76" s="190"/>
      <c r="DX76" s="190"/>
      <c r="DY76" s="190"/>
      <c r="DZ76" s="190"/>
      <c r="EA76" s="190"/>
      <c r="EB76" s="190"/>
      <c r="EC76" s="190"/>
      <c r="ED76" s="190"/>
      <c r="EE76" s="190"/>
      <c r="EF76" s="190"/>
      <c r="EG76" s="190"/>
      <c r="EH76" s="190"/>
      <c r="EI76" s="190"/>
      <c r="EJ76" s="190"/>
      <c r="EK76" s="190"/>
      <c r="EL76" s="190"/>
      <c r="EM76" s="190"/>
      <c r="EN76" s="190"/>
      <c r="EO76" s="190"/>
      <c r="EP76" s="190"/>
      <c r="EQ76" s="190"/>
      <c r="ER76" s="190"/>
      <c r="ES76" s="190"/>
      <c r="ET76" s="190"/>
      <c r="EU76" s="190"/>
      <c r="EV76" s="190"/>
      <c r="EW76" s="190"/>
      <c r="EX76" s="190"/>
      <c r="EY76" s="190"/>
      <c r="EZ76" s="190"/>
      <c r="FA76" s="190"/>
      <c r="FB76" s="190"/>
      <c r="FC76" s="190"/>
      <c r="FD76" s="190"/>
      <c r="FE76" s="190"/>
      <c r="FF76" s="190"/>
      <c r="FG76" s="190"/>
      <c r="FH76" s="190"/>
      <c r="FI76" s="190"/>
      <c r="FJ76" s="190"/>
      <c r="FK76" s="190"/>
      <c r="FL76" s="190"/>
      <c r="FM76" s="190"/>
      <c r="FN76" s="190"/>
      <c r="FO76" s="190"/>
      <c r="FP76" s="190"/>
      <c r="FQ76" s="190"/>
      <c r="FR76" s="190"/>
      <c r="FS76" s="190"/>
      <c r="FT76" s="190"/>
      <c r="FU76" s="190"/>
      <c r="FV76" s="190"/>
      <c r="FW76" s="190"/>
      <c r="FX76" s="190"/>
      <c r="FY76" s="190"/>
      <c r="FZ76" s="190"/>
      <c r="GA76" s="190"/>
      <c r="GB76" s="190"/>
      <c r="GC76" s="190"/>
      <c r="GD76" s="190"/>
      <c r="GE76" s="190"/>
      <c r="GF76" s="190"/>
      <c r="GG76" s="190"/>
      <c r="GH76" s="190"/>
      <c r="GI76" s="190"/>
      <c r="GJ76" s="190"/>
      <c r="GK76" s="190"/>
      <c r="GL76" s="190"/>
      <c r="GM76" s="190"/>
      <c r="GN76" s="190"/>
      <c r="GO76" s="190"/>
      <c r="GP76" s="190"/>
      <c r="GQ76" s="190"/>
      <c r="GR76" s="190"/>
      <c r="GS76" s="190"/>
      <c r="GT76" s="190"/>
      <c r="GU76" s="190"/>
      <c r="GV76" s="190"/>
      <c r="GW76" s="190"/>
      <c r="GX76" s="190"/>
      <c r="GY76" s="190"/>
      <c r="GZ76" s="190"/>
      <c r="HA76" s="190"/>
      <c r="HB76" s="190"/>
      <c r="HC76" s="190"/>
      <c r="HD76" s="190"/>
      <c r="HE76" s="190"/>
      <c r="HF76" s="190"/>
    </row>
    <row r="77" spans="1:214" x14ac:dyDescent="0.2">
      <c r="A77" s="190"/>
      <c r="B77" s="190"/>
      <c r="C77" s="225"/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225"/>
      <c r="O77" s="225"/>
      <c r="P77" s="225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0"/>
      <c r="AT77" s="190"/>
      <c r="AU77" s="190"/>
      <c r="AV77" s="190"/>
      <c r="AW77" s="190"/>
      <c r="AX77" s="190"/>
      <c r="AY77" s="190"/>
      <c r="AZ77" s="190"/>
      <c r="BA77" s="190"/>
      <c r="BB77" s="190"/>
      <c r="BC77" s="190"/>
      <c r="BD77" s="190"/>
      <c r="BE77" s="190"/>
      <c r="BF77" s="190"/>
      <c r="BG77" s="190"/>
      <c r="BH77" s="190"/>
      <c r="BI77" s="190"/>
      <c r="BJ77" s="190"/>
      <c r="BK77" s="190"/>
      <c r="BL77" s="190"/>
      <c r="BM77" s="190"/>
      <c r="BN77" s="190"/>
      <c r="BO77" s="190"/>
      <c r="BP77" s="190"/>
      <c r="BQ77" s="190"/>
      <c r="BR77" s="190"/>
      <c r="BS77" s="190"/>
      <c r="BT77" s="190"/>
      <c r="BU77" s="190"/>
      <c r="BV77" s="190"/>
      <c r="BW77" s="190"/>
      <c r="BX77" s="190"/>
      <c r="BY77" s="190"/>
      <c r="BZ77" s="190"/>
      <c r="CA77" s="190"/>
      <c r="CB77" s="190"/>
      <c r="CC77" s="190"/>
      <c r="CD77" s="190"/>
      <c r="CE77" s="190"/>
      <c r="CF77" s="190"/>
      <c r="CG77" s="190"/>
      <c r="CH77" s="190"/>
      <c r="CI77" s="190"/>
      <c r="CJ77" s="190"/>
      <c r="CK77" s="190"/>
      <c r="CL77" s="190"/>
      <c r="CM77" s="190"/>
      <c r="CN77" s="190"/>
      <c r="CO77" s="190"/>
      <c r="CP77" s="190"/>
      <c r="CQ77" s="190"/>
      <c r="CR77" s="190"/>
      <c r="CS77" s="190"/>
      <c r="CT77" s="190"/>
      <c r="CU77" s="190"/>
      <c r="CV77" s="190"/>
      <c r="CW77" s="190"/>
      <c r="CX77" s="190"/>
      <c r="CY77" s="190"/>
      <c r="CZ77" s="190"/>
      <c r="DA77" s="190"/>
      <c r="DB77" s="190"/>
      <c r="DC77" s="190"/>
      <c r="DD77" s="190"/>
      <c r="DE77" s="190"/>
      <c r="DF77" s="190"/>
      <c r="DG77" s="190"/>
      <c r="DH77" s="190"/>
      <c r="DI77" s="190"/>
      <c r="DJ77" s="190"/>
      <c r="DK77" s="190"/>
      <c r="DL77" s="190"/>
      <c r="DM77" s="190"/>
      <c r="DN77" s="190"/>
      <c r="DO77" s="190"/>
      <c r="DP77" s="190"/>
      <c r="DQ77" s="190"/>
      <c r="DR77" s="190"/>
      <c r="DS77" s="190"/>
      <c r="DT77" s="190"/>
      <c r="DU77" s="190"/>
      <c r="DV77" s="190"/>
      <c r="DW77" s="190"/>
      <c r="DX77" s="190"/>
      <c r="DY77" s="190"/>
      <c r="DZ77" s="190"/>
      <c r="EA77" s="190"/>
      <c r="EB77" s="190"/>
      <c r="EC77" s="190"/>
      <c r="ED77" s="190"/>
      <c r="EE77" s="190"/>
      <c r="EF77" s="190"/>
      <c r="EG77" s="190"/>
      <c r="EH77" s="190"/>
      <c r="EI77" s="190"/>
      <c r="EJ77" s="190"/>
      <c r="EK77" s="190"/>
      <c r="EL77" s="190"/>
      <c r="EM77" s="190"/>
      <c r="EN77" s="190"/>
      <c r="EO77" s="190"/>
      <c r="EP77" s="190"/>
      <c r="EQ77" s="190"/>
      <c r="ER77" s="190"/>
      <c r="ES77" s="190"/>
      <c r="ET77" s="190"/>
      <c r="EU77" s="190"/>
      <c r="EV77" s="190"/>
      <c r="EW77" s="190"/>
      <c r="EX77" s="190"/>
      <c r="EY77" s="190"/>
      <c r="EZ77" s="190"/>
      <c r="FA77" s="190"/>
      <c r="FB77" s="190"/>
      <c r="FC77" s="190"/>
      <c r="FD77" s="190"/>
      <c r="FE77" s="190"/>
      <c r="FF77" s="190"/>
      <c r="FG77" s="190"/>
      <c r="FH77" s="190"/>
      <c r="FI77" s="190"/>
      <c r="FJ77" s="190"/>
      <c r="FK77" s="190"/>
      <c r="FL77" s="190"/>
      <c r="FM77" s="190"/>
      <c r="FN77" s="190"/>
      <c r="FO77" s="190"/>
      <c r="FP77" s="190"/>
      <c r="FQ77" s="190"/>
      <c r="FR77" s="190"/>
      <c r="FS77" s="190"/>
      <c r="FT77" s="190"/>
      <c r="FU77" s="190"/>
      <c r="FV77" s="190"/>
      <c r="FW77" s="190"/>
      <c r="FX77" s="190"/>
      <c r="FY77" s="190"/>
      <c r="FZ77" s="190"/>
      <c r="GA77" s="190"/>
      <c r="GB77" s="190"/>
      <c r="GC77" s="190"/>
      <c r="GD77" s="190"/>
      <c r="GE77" s="190"/>
      <c r="GF77" s="190"/>
      <c r="GG77" s="190"/>
      <c r="GH77" s="190"/>
      <c r="GI77" s="190"/>
      <c r="GJ77" s="190"/>
      <c r="GK77" s="190"/>
      <c r="GL77" s="190"/>
      <c r="GM77" s="190"/>
      <c r="GN77" s="190"/>
      <c r="GO77" s="190"/>
      <c r="GP77" s="190"/>
      <c r="GQ77" s="190"/>
      <c r="GR77" s="190"/>
      <c r="GS77" s="190"/>
      <c r="GT77" s="190"/>
      <c r="GU77" s="190"/>
      <c r="GV77" s="190"/>
      <c r="GW77" s="190"/>
      <c r="GX77" s="190"/>
      <c r="GY77" s="190"/>
      <c r="GZ77" s="190"/>
      <c r="HA77" s="190"/>
      <c r="HB77" s="190"/>
      <c r="HC77" s="190"/>
      <c r="HD77" s="190"/>
      <c r="HE77" s="190"/>
      <c r="HF77" s="190"/>
    </row>
    <row r="78" spans="1:214" x14ac:dyDescent="0.2">
      <c r="A78" s="190"/>
      <c r="B78" s="190"/>
      <c r="C78" s="225"/>
      <c r="D78" s="225"/>
      <c r="E78" s="225"/>
      <c r="F78" s="225"/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  <c r="BI78" s="190"/>
      <c r="BJ78" s="190"/>
      <c r="BK78" s="190"/>
      <c r="BL78" s="190"/>
      <c r="BM78" s="190"/>
      <c r="BN78" s="190"/>
      <c r="BO78" s="190"/>
      <c r="BP78" s="190"/>
      <c r="BQ78" s="190"/>
      <c r="BR78" s="190"/>
      <c r="BS78" s="190"/>
      <c r="BT78" s="190"/>
      <c r="BU78" s="190"/>
      <c r="BV78" s="190"/>
      <c r="BW78" s="190"/>
      <c r="BX78" s="190"/>
      <c r="BY78" s="190"/>
      <c r="BZ78" s="190"/>
      <c r="CA78" s="190"/>
      <c r="CB78" s="190"/>
      <c r="CC78" s="190"/>
      <c r="CD78" s="190"/>
      <c r="CE78" s="190"/>
      <c r="CF78" s="190"/>
      <c r="CG78" s="190"/>
      <c r="CH78" s="190"/>
      <c r="CI78" s="190"/>
      <c r="CJ78" s="190"/>
      <c r="CK78" s="190"/>
      <c r="CL78" s="190"/>
      <c r="CM78" s="190"/>
      <c r="CN78" s="190"/>
      <c r="CO78" s="190"/>
      <c r="CP78" s="190"/>
      <c r="CQ78" s="190"/>
      <c r="CR78" s="190"/>
      <c r="CS78" s="190"/>
      <c r="CT78" s="190"/>
      <c r="CU78" s="190"/>
      <c r="CV78" s="190"/>
      <c r="CW78" s="190"/>
      <c r="CX78" s="190"/>
      <c r="CY78" s="190"/>
      <c r="CZ78" s="190"/>
      <c r="DA78" s="190"/>
      <c r="DB78" s="190"/>
      <c r="DC78" s="190"/>
      <c r="DD78" s="190"/>
      <c r="DE78" s="190"/>
      <c r="DF78" s="190"/>
      <c r="DG78" s="190"/>
      <c r="DH78" s="190"/>
      <c r="DI78" s="190"/>
      <c r="DJ78" s="190"/>
      <c r="DK78" s="190"/>
      <c r="DL78" s="190"/>
      <c r="DM78" s="190"/>
      <c r="DN78" s="190"/>
      <c r="DO78" s="190"/>
      <c r="DP78" s="190"/>
      <c r="DQ78" s="190"/>
      <c r="DR78" s="190"/>
      <c r="DS78" s="190"/>
      <c r="DT78" s="190"/>
      <c r="DU78" s="190"/>
      <c r="DV78" s="190"/>
      <c r="DW78" s="190"/>
      <c r="DX78" s="190"/>
      <c r="DY78" s="190"/>
      <c r="DZ78" s="190"/>
      <c r="EA78" s="190"/>
      <c r="EB78" s="190"/>
      <c r="EC78" s="190"/>
      <c r="ED78" s="190"/>
      <c r="EE78" s="190"/>
      <c r="EF78" s="190"/>
      <c r="EG78" s="190"/>
      <c r="EH78" s="190"/>
      <c r="EI78" s="190"/>
      <c r="EJ78" s="190"/>
      <c r="EK78" s="190"/>
      <c r="EL78" s="190"/>
      <c r="EM78" s="190"/>
      <c r="EN78" s="190"/>
      <c r="EO78" s="190"/>
      <c r="EP78" s="190"/>
      <c r="EQ78" s="190"/>
      <c r="ER78" s="190"/>
      <c r="ES78" s="190"/>
      <c r="ET78" s="190"/>
      <c r="EU78" s="190"/>
      <c r="EV78" s="190"/>
      <c r="EW78" s="190"/>
      <c r="EX78" s="190"/>
      <c r="EY78" s="190"/>
      <c r="EZ78" s="190"/>
      <c r="FA78" s="190"/>
      <c r="FB78" s="190"/>
      <c r="FC78" s="190"/>
      <c r="FD78" s="190"/>
      <c r="FE78" s="190"/>
      <c r="FF78" s="190"/>
      <c r="FG78" s="190"/>
      <c r="FH78" s="190"/>
      <c r="FI78" s="190"/>
      <c r="FJ78" s="190"/>
      <c r="FK78" s="190"/>
      <c r="FL78" s="190"/>
      <c r="FM78" s="190"/>
      <c r="FN78" s="190"/>
      <c r="FO78" s="190"/>
      <c r="FP78" s="190"/>
      <c r="FQ78" s="190"/>
      <c r="FR78" s="190"/>
      <c r="FS78" s="190"/>
      <c r="FT78" s="190"/>
      <c r="FU78" s="190"/>
      <c r="FV78" s="190"/>
      <c r="FW78" s="190"/>
      <c r="FX78" s="190"/>
      <c r="FY78" s="190"/>
      <c r="FZ78" s="190"/>
      <c r="GA78" s="190"/>
      <c r="GB78" s="190"/>
      <c r="GC78" s="190"/>
      <c r="GD78" s="190"/>
      <c r="GE78" s="190"/>
      <c r="GF78" s="190"/>
      <c r="GG78" s="190"/>
      <c r="GH78" s="190"/>
      <c r="GI78" s="190"/>
      <c r="GJ78" s="190"/>
      <c r="GK78" s="190"/>
      <c r="GL78" s="190"/>
      <c r="GM78" s="190"/>
      <c r="GN78" s="190"/>
      <c r="GO78" s="190"/>
      <c r="GP78" s="190"/>
      <c r="GQ78" s="190"/>
      <c r="GR78" s="190"/>
      <c r="GS78" s="190"/>
      <c r="GT78" s="190"/>
      <c r="GU78" s="190"/>
      <c r="GV78" s="190"/>
      <c r="GW78" s="190"/>
      <c r="GX78" s="190"/>
      <c r="GY78" s="190"/>
      <c r="GZ78" s="190"/>
      <c r="HA78" s="190"/>
      <c r="HB78" s="190"/>
      <c r="HC78" s="190"/>
      <c r="HD78" s="190"/>
      <c r="HE78" s="190"/>
      <c r="HF78" s="190"/>
    </row>
    <row r="79" spans="1:214" x14ac:dyDescent="0.2">
      <c r="A79" s="190"/>
      <c r="B79" s="190"/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190"/>
      <c r="AU79" s="190"/>
      <c r="AV79" s="190"/>
      <c r="AW79" s="190"/>
      <c r="AX79" s="190"/>
      <c r="AY79" s="190"/>
      <c r="AZ79" s="190"/>
      <c r="BA79" s="190"/>
      <c r="BB79" s="190"/>
      <c r="BC79" s="190"/>
      <c r="BD79" s="190"/>
      <c r="BE79" s="190"/>
      <c r="BF79" s="190"/>
      <c r="BG79" s="190"/>
      <c r="BH79" s="190"/>
      <c r="BI79" s="190"/>
      <c r="BJ79" s="190"/>
      <c r="BK79" s="190"/>
      <c r="BL79" s="190"/>
      <c r="BM79" s="190"/>
      <c r="BN79" s="190"/>
      <c r="BO79" s="190"/>
      <c r="BP79" s="190"/>
      <c r="BQ79" s="190"/>
      <c r="BR79" s="190"/>
      <c r="BS79" s="190"/>
      <c r="BT79" s="190"/>
      <c r="BU79" s="190"/>
      <c r="BV79" s="190"/>
      <c r="BW79" s="190"/>
      <c r="BX79" s="190"/>
      <c r="BY79" s="190"/>
      <c r="BZ79" s="190"/>
      <c r="CA79" s="190"/>
      <c r="CB79" s="190"/>
      <c r="CC79" s="190"/>
      <c r="CD79" s="190"/>
      <c r="CE79" s="190"/>
      <c r="CF79" s="190"/>
      <c r="CG79" s="190"/>
      <c r="CH79" s="190"/>
      <c r="CI79" s="190"/>
      <c r="CJ79" s="190"/>
      <c r="CK79" s="190"/>
      <c r="CL79" s="190"/>
      <c r="CM79" s="190"/>
      <c r="CN79" s="190"/>
      <c r="CO79" s="190"/>
      <c r="CP79" s="190"/>
      <c r="CQ79" s="190"/>
      <c r="CR79" s="190"/>
      <c r="CS79" s="190"/>
      <c r="CT79" s="190"/>
      <c r="CU79" s="190"/>
      <c r="CV79" s="190"/>
      <c r="CW79" s="190"/>
      <c r="CX79" s="190"/>
      <c r="CY79" s="190"/>
      <c r="CZ79" s="190"/>
      <c r="DA79" s="190"/>
      <c r="DB79" s="190"/>
      <c r="DC79" s="190"/>
      <c r="DD79" s="190"/>
      <c r="DE79" s="190"/>
      <c r="DF79" s="190"/>
      <c r="DG79" s="190"/>
      <c r="DH79" s="190"/>
      <c r="DI79" s="190"/>
      <c r="DJ79" s="190"/>
      <c r="DK79" s="190"/>
      <c r="DL79" s="190"/>
      <c r="DM79" s="190"/>
      <c r="DN79" s="190"/>
      <c r="DO79" s="190"/>
      <c r="DP79" s="190"/>
      <c r="DQ79" s="190"/>
      <c r="DR79" s="190"/>
      <c r="DS79" s="190"/>
      <c r="DT79" s="190"/>
      <c r="DU79" s="190"/>
      <c r="DV79" s="190"/>
      <c r="DW79" s="190"/>
      <c r="DX79" s="190"/>
      <c r="DY79" s="190"/>
      <c r="DZ79" s="190"/>
      <c r="EA79" s="190"/>
      <c r="EB79" s="190"/>
      <c r="EC79" s="190"/>
      <c r="ED79" s="190"/>
      <c r="EE79" s="190"/>
      <c r="EF79" s="190"/>
      <c r="EG79" s="190"/>
      <c r="EH79" s="190"/>
      <c r="EI79" s="190"/>
      <c r="EJ79" s="190"/>
      <c r="EK79" s="190"/>
      <c r="EL79" s="190"/>
      <c r="EM79" s="190"/>
      <c r="EN79" s="190"/>
      <c r="EO79" s="190"/>
      <c r="EP79" s="190"/>
      <c r="EQ79" s="190"/>
      <c r="ER79" s="190"/>
      <c r="ES79" s="190"/>
      <c r="ET79" s="190"/>
      <c r="EU79" s="190"/>
      <c r="EV79" s="190"/>
      <c r="EW79" s="190"/>
      <c r="EX79" s="190"/>
      <c r="EY79" s="190"/>
      <c r="EZ79" s="190"/>
      <c r="FA79" s="190"/>
      <c r="FB79" s="190"/>
      <c r="FC79" s="190"/>
      <c r="FD79" s="190"/>
      <c r="FE79" s="190"/>
      <c r="FF79" s="190"/>
      <c r="FG79" s="190"/>
      <c r="FH79" s="190"/>
      <c r="FI79" s="190"/>
      <c r="FJ79" s="190"/>
      <c r="FK79" s="190"/>
      <c r="FL79" s="190"/>
      <c r="FM79" s="190"/>
      <c r="FN79" s="190"/>
      <c r="FO79" s="190"/>
      <c r="FP79" s="190"/>
      <c r="FQ79" s="190"/>
      <c r="FR79" s="190"/>
      <c r="FS79" s="190"/>
      <c r="FT79" s="190"/>
      <c r="FU79" s="190"/>
      <c r="FV79" s="190"/>
      <c r="FW79" s="190"/>
      <c r="FX79" s="190"/>
      <c r="FY79" s="190"/>
      <c r="FZ79" s="190"/>
      <c r="GA79" s="190"/>
      <c r="GB79" s="190"/>
      <c r="GC79" s="190"/>
      <c r="GD79" s="190"/>
      <c r="GE79" s="190"/>
      <c r="GF79" s="190"/>
      <c r="GG79" s="190"/>
      <c r="GH79" s="190"/>
      <c r="GI79" s="190"/>
      <c r="GJ79" s="190"/>
      <c r="GK79" s="190"/>
      <c r="GL79" s="190"/>
      <c r="GM79" s="190"/>
      <c r="GN79" s="190"/>
      <c r="GO79" s="190"/>
      <c r="GP79" s="190"/>
      <c r="GQ79" s="190"/>
      <c r="GR79" s="190"/>
      <c r="GS79" s="190"/>
      <c r="GT79" s="190"/>
      <c r="GU79" s="190"/>
      <c r="GV79" s="190"/>
      <c r="GW79" s="190"/>
      <c r="GX79" s="190"/>
      <c r="GY79" s="190"/>
      <c r="GZ79" s="190"/>
      <c r="HA79" s="190"/>
      <c r="HB79" s="190"/>
      <c r="HC79" s="190"/>
      <c r="HD79" s="190"/>
      <c r="HE79" s="190"/>
      <c r="HF79" s="190"/>
    </row>
    <row r="80" spans="1:214" x14ac:dyDescent="0.2">
      <c r="A80" s="190"/>
      <c r="B80" s="190"/>
      <c r="C80" s="225"/>
      <c r="D80" s="225"/>
      <c r="E80" s="225"/>
      <c r="F80" s="225"/>
      <c r="G80" s="225"/>
      <c r="H80" s="225"/>
      <c r="I80" s="225"/>
      <c r="J80" s="225"/>
      <c r="K80" s="225"/>
      <c r="L80" s="225"/>
      <c r="M80" s="225"/>
      <c r="N80" s="225"/>
      <c r="O80" s="225"/>
      <c r="P80" s="225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  <c r="BI80" s="190"/>
      <c r="BJ80" s="190"/>
      <c r="BK80" s="190"/>
      <c r="BL80" s="190"/>
      <c r="BM80" s="190"/>
      <c r="BN80" s="190"/>
      <c r="BO80" s="190"/>
      <c r="BP80" s="190"/>
      <c r="BQ80" s="190"/>
      <c r="BR80" s="190"/>
      <c r="BS80" s="190"/>
      <c r="BT80" s="190"/>
      <c r="BU80" s="190"/>
      <c r="BV80" s="190"/>
      <c r="BW80" s="190"/>
      <c r="BX80" s="190"/>
      <c r="BY80" s="190"/>
      <c r="BZ80" s="190"/>
      <c r="CA80" s="190"/>
      <c r="CB80" s="190"/>
      <c r="CC80" s="190"/>
      <c r="CD80" s="190"/>
      <c r="CE80" s="190"/>
      <c r="CF80" s="190"/>
      <c r="CG80" s="190"/>
      <c r="CH80" s="190"/>
      <c r="CI80" s="190"/>
      <c r="CJ80" s="190"/>
      <c r="CK80" s="190"/>
      <c r="CL80" s="190"/>
      <c r="CM80" s="190"/>
      <c r="CN80" s="190"/>
      <c r="CO80" s="190"/>
      <c r="CP80" s="190"/>
      <c r="CQ80" s="190"/>
      <c r="CR80" s="190"/>
      <c r="CS80" s="190"/>
      <c r="CT80" s="190"/>
      <c r="CU80" s="190"/>
      <c r="CV80" s="190"/>
      <c r="CW80" s="190"/>
      <c r="CX80" s="190"/>
      <c r="CY80" s="190"/>
      <c r="CZ80" s="190"/>
      <c r="DA80" s="190"/>
      <c r="DB80" s="190"/>
      <c r="DC80" s="190"/>
      <c r="DD80" s="190"/>
      <c r="DE80" s="190"/>
      <c r="DF80" s="190"/>
      <c r="DG80" s="190"/>
      <c r="DH80" s="190"/>
      <c r="DI80" s="190"/>
      <c r="DJ80" s="190"/>
      <c r="DK80" s="190"/>
      <c r="DL80" s="190"/>
      <c r="DM80" s="190"/>
      <c r="DN80" s="190"/>
      <c r="DO80" s="190"/>
      <c r="DP80" s="190"/>
      <c r="DQ80" s="190"/>
      <c r="DR80" s="190"/>
      <c r="DS80" s="190"/>
      <c r="DT80" s="190"/>
      <c r="DU80" s="190"/>
      <c r="DV80" s="190"/>
      <c r="DW80" s="190"/>
      <c r="DX80" s="190"/>
      <c r="DY80" s="190"/>
      <c r="DZ80" s="190"/>
      <c r="EA80" s="190"/>
      <c r="EB80" s="190"/>
      <c r="EC80" s="190"/>
      <c r="ED80" s="190"/>
      <c r="EE80" s="190"/>
      <c r="EF80" s="190"/>
      <c r="EG80" s="190"/>
      <c r="EH80" s="190"/>
      <c r="EI80" s="190"/>
      <c r="EJ80" s="190"/>
      <c r="EK80" s="190"/>
      <c r="EL80" s="190"/>
      <c r="EM80" s="190"/>
      <c r="EN80" s="190"/>
      <c r="EO80" s="190"/>
      <c r="EP80" s="190"/>
      <c r="EQ80" s="190"/>
      <c r="ER80" s="190"/>
      <c r="ES80" s="190"/>
      <c r="ET80" s="190"/>
      <c r="EU80" s="190"/>
      <c r="EV80" s="190"/>
      <c r="EW80" s="190"/>
      <c r="EX80" s="190"/>
      <c r="EY80" s="190"/>
      <c r="EZ80" s="190"/>
      <c r="FA80" s="190"/>
      <c r="FB80" s="190"/>
      <c r="FC80" s="190"/>
      <c r="FD80" s="190"/>
      <c r="FE80" s="190"/>
      <c r="FF80" s="190"/>
      <c r="FG80" s="190"/>
      <c r="FH80" s="190"/>
      <c r="FI80" s="190"/>
      <c r="FJ80" s="190"/>
      <c r="FK80" s="190"/>
      <c r="FL80" s="190"/>
      <c r="FM80" s="190"/>
      <c r="FN80" s="190"/>
      <c r="FO80" s="190"/>
      <c r="FP80" s="190"/>
      <c r="FQ80" s="190"/>
      <c r="FR80" s="190"/>
      <c r="FS80" s="190"/>
      <c r="FT80" s="190"/>
      <c r="FU80" s="190"/>
      <c r="FV80" s="190"/>
      <c r="FW80" s="190"/>
      <c r="FX80" s="190"/>
      <c r="FY80" s="190"/>
      <c r="FZ80" s="190"/>
      <c r="GA80" s="190"/>
      <c r="GB80" s="190"/>
      <c r="GC80" s="190"/>
      <c r="GD80" s="190"/>
      <c r="GE80" s="190"/>
      <c r="GF80" s="190"/>
      <c r="GG80" s="190"/>
      <c r="GH80" s="190"/>
      <c r="GI80" s="190"/>
      <c r="GJ80" s="190"/>
      <c r="GK80" s="190"/>
      <c r="GL80" s="190"/>
      <c r="GM80" s="190"/>
      <c r="GN80" s="190"/>
      <c r="GO80" s="190"/>
      <c r="GP80" s="190"/>
      <c r="GQ80" s="190"/>
      <c r="GR80" s="190"/>
      <c r="GS80" s="190"/>
      <c r="GT80" s="190"/>
      <c r="GU80" s="190"/>
      <c r="GV80" s="190"/>
      <c r="GW80" s="190"/>
      <c r="GX80" s="190"/>
      <c r="GY80" s="190"/>
      <c r="GZ80" s="190"/>
      <c r="HA80" s="190"/>
      <c r="HB80" s="190"/>
      <c r="HC80" s="190"/>
      <c r="HD80" s="190"/>
      <c r="HE80" s="190"/>
      <c r="HF80" s="190"/>
    </row>
    <row r="81" spans="1:214" x14ac:dyDescent="0.2">
      <c r="A81" s="190"/>
      <c r="B81" s="190"/>
      <c r="C81" s="225"/>
      <c r="D81" s="225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0"/>
      <c r="AT81" s="190"/>
      <c r="AU81" s="190"/>
      <c r="AV81" s="190"/>
      <c r="AW81" s="190"/>
      <c r="AX81" s="190"/>
      <c r="AY81" s="190"/>
      <c r="AZ81" s="190"/>
      <c r="BA81" s="190"/>
      <c r="BB81" s="190"/>
      <c r="BC81" s="190"/>
      <c r="BD81" s="190"/>
      <c r="BE81" s="190"/>
      <c r="BF81" s="190"/>
      <c r="BG81" s="190"/>
      <c r="BH81" s="190"/>
      <c r="BI81" s="190"/>
      <c r="BJ81" s="190"/>
      <c r="BK81" s="190"/>
      <c r="BL81" s="190"/>
      <c r="BM81" s="190"/>
      <c r="BN81" s="190"/>
      <c r="BO81" s="190"/>
      <c r="BP81" s="190"/>
      <c r="BQ81" s="190"/>
      <c r="BR81" s="190"/>
      <c r="BS81" s="190"/>
      <c r="BT81" s="190"/>
      <c r="BU81" s="190"/>
      <c r="BV81" s="190"/>
      <c r="BW81" s="190"/>
      <c r="BX81" s="190"/>
      <c r="BY81" s="190"/>
      <c r="BZ81" s="190"/>
      <c r="CA81" s="190"/>
      <c r="CB81" s="190"/>
      <c r="CC81" s="190"/>
      <c r="CD81" s="190"/>
      <c r="CE81" s="190"/>
      <c r="CF81" s="190"/>
      <c r="CG81" s="190"/>
      <c r="CH81" s="190"/>
      <c r="CI81" s="190"/>
      <c r="CJ81" s="190"/>
      <c r="CK81" s="190"/>
      <c r="CL81" s="190"/>
      <c r="CM81" s="190"/>
      <c r="CN81" s="190"/>
      <c r="CO81" s="190"/>
      <c r="CP81" s="190"/>
      <c r="CQ81" s="190"/>
      <c r="CR81" s="190"/>
      <c r="CS81" s="190"/>
      <c r="CT81" s="190"/>
      <c r="CU81" s="190"/>
      <c r="CV81" s="190"/>
      <c r="CW81" s="190"/>
      <c r="CX81" s="190"/>
      <c r="CY81" s="190"/>
      <c r="CZ81" s="190"/>
      <c r="DA81" s="190"/>
      <c r="DB81" s="190"/>
      <c r="DC81" s="190"/>
      <c r="DD81" s="190"/>
      <c r="DE81" s="190"/>
      <c r="DF81" s="190"/>
      <c r="DG81" s="190"/>
      <c r="DH81" s="190"/>
      <c r="DI81" s="190"/>
      <c r="DJ81" s="190"/>
      <c r="DK81" s="190"/>
      <c r="DL81" s="190"/>
      <c r="DM81" s="190"/>
      <c r="DN81" s="190"/>
      <c r="DO81" s="190"/>
      <c r="DP81" s="190"/>
      <c r="DQ81" s="190"/>
      <c r="DR81" s="190"/>
      <c r="DS81" s="190"/>
      <c r="DT81" s="190"/>
      <c r="DU81" s="190"/>
      <c r="DV81" s="190"/>
      <c r="DW81" s="190"/>
      <c r="DX81" s="190"/>
      <c r="DY81" s="190"/>
      <c r="DZ81" s="190"/>
      <c r="EA81" s="190"/>
      <c r="EB81" s="190"/>
      <c r="EC81" s="190"/>
      <c r="ED81" s="190"/>
      <c r="EE81" s="190"/>
      <c r="EF81" s="190"/>
      <c r="EG81" s="190"/>
      <c r="EH81" s="190"/>
      <c r="EI81" s="190"/>
      <c r="EJ81" s="190"/>
      <c r="EK81" s="190"/>
      <c r="EL81" s="190"/>
      <c r="EM81" s="190"/>
      <c r="EN81" s="190"/>
      <c r="EO81" s="190"/>
      <c r="EP81" s="190"/>
      <c r="EQ81" s="190"/>
      <c r="ER81" s="190"/>
      <c r="ES81" s="190"/>
      <c r="ET81" s="190"/>
      <c r="EU81" s="190"/>
      <c r="EV81" s="190"/>
      <c r="EW81" s="190"/>
      <c r="EX81" s="190"/>
      <c r="EY81" s="190"/>
      <c r="EZ81" s="190"/>
      <c r="FA81" s="190"/>
      <c r="FB81" s="190"/>
      <c r="FC81" s="190"/>
      <c r="FD81" s="190"/>
      <c r="FE81" s="190"/>
      <c r="FF81" s="190"/>
      <c r="FG81" s="190"/>
      <c r="FH81" s="190"/>
      <c r="FI81" s="190"/>
      <c r="FJ81" s="190"/>
      <c r="FK81" s="190"/>
      <c r="FL81" s="190"/>
      <c r="FM81" s="190"/>
      <c r="FN81" s="190"/>
      <c r="FO81" s="190"/>
      <c r="FP81" s="190"/>
      <c r="FQ81" s="190"/>
      <c r="FR81" s="190"/>
      <c r="FS81" s="190"/>
      <c r="FT81" s="190"/>
      <c r="FU81" s="190"/>
      <c r="FV81" s="190"/>
      <c r="FW81" s="190"/>
      <c r="FX81" s="190"/>
      <c r="FY81" s="190"/>
      <c r="FZ81" s="190"/>
      <c r="GA81" s="190"/>
      <c r="GB81" s="190"/>
      <c r="GC81" s="190"/>
      <c r="GD81" s="190"/>
      <c r="GE81" s="190"/>
      <c r="GF81" s="190"/>
      <c r="GG81" s="190"/>
      <c r="GH81" s="190"/>
      <c r="GI81" s="190"/>
      <c r="GJ81" s="190"/>
      <c r="GK81" s="190"/>
      <c r="GL81" s="190"/>
      <c r="GM81" s="190"/>
      <c r="GN81" s="190"/>
      <c r="GO81" s="190"/>
      <c r="GP81" s="190"/>
      <c r="GQ81" s="190"/>
      <c r="GR81" s="190"/>
      <c r="GS81" s="190"/>
      <c r="GT81" s="190"/>
      <c r="GU81" s="190"/>
      <c r="GV81" s="190"/>
      <c r="GW81" s="190"/>
      <c r="GX81" s="190"/>
      <c r="GY81" s="190"/>
      <c r="GZ81" s="190"/>
      <c r="HA81" s="190"/>
      <c r="HB81" s="190"/>
      <c r="HC81" s="190"/>
      <c r="HD81" s="190"/>
      <c r="HE81" s="190"/>
      <c r="HF81" s="190"/>
    </row>
    <row r="82" spans="1:214" x14ac:dyDescent="0.2">
      <c r="A82" s="190"/>
      <c r="B82" s="190"/>
      <c r="C82" s="225"/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0"/>
      <c r="AT82" s="190"/>
      <c r="AU82" s="190"/>
      <c r="AV82" s="190"/>
      <c r="AW82" s="190"/>
      <c r="AX82" s="190"/>
      <c r="AY82" s="190"/>
      <c r="AZ82" s="190"/>
      <c r="BA82" s="190"/>
      <c r="BB82" s="190"/>
      <c r="BC82" s="190"/>
      <c r="BD82" s="190"/>
      <c r="BE82" s="190"/>
      <c r="BF82" s="190"/>
      <c r="BG82" s="190"/>
      <c r="BH82" s="190"/>
      <c r="BI82" s="190"/>
      <c r="BJ82" s="190"/>
      <c r="BK82" s="190"/>
      <c r="BL82" s="190"/>
      <c r="BM82" s="190"/>
      <c r="BN82" s="190"/>
      <c r="BO82" s="190"/>
      <c r="BP82" s="190"/>
      <c r="BQ82" s="190"/>
      <c r="BR82" s="190"/>
      <c r="BS82" s="190"/>
      <c r="BT82" s="190"/>
      <c r="BU82" s="190"/>
      <c r="BV82" s="190"/>
      <c r="BW82" s="190"/>
      <c r="BX82" s="190"/>
      <c r="BY82" s="190"/>
      <c r="BZ82" s="190"/>
      <c r="CA82" s="190"/>
      <c r="CB82" s="190"/>
      <c r="CC82" s="190"/>
      <c r="CD82" s="190"/>
      <c r="CE82" s="190"/>
      <c r="CF82" s="190"/>
      <c r="CG82" s="190"/>
      <c r="CH82" s="190"/>
      <c r="CI82" s="190"/>
      <c r="CJ82" s="190"/>
      <c r="CK82" s="190"/>
      <c r="CL82" s="190"/>
      <c r="CM82" s="190"/>
      <c r="CN82" s="190"/>
      <c r="CO82" s="190"/>
      <c r="CP82" s="190"/>
      <c r="CQ82" s="190"/>
      <c r="CR82" s="190"/>
      <c r="CS82" s="190"/>
      <c r="CT82" s="190"/>
      <c r="CU82" s="190"/>
      <c r="CV82" s="190"/>
      <c r="CW82" s="190"/>
      <c r="CX82" s="190"/>
      <c r="CY82" s="190"/>
      <c r="CZ82" s="190"/>
      <c r="DA82" s="190"/>
      <c r="DB82" s="190"/>
      <c r="DC82" s="190"/>
      <c r="DD82" s="190"/>
      <c r="DE82" s="190"/>
      <c r="DF82" s="190"/>
      <c r="DG82" s="190"/>
      <c r="DH82" s="190"/>
      <c r="DI82" s="190"/>
      <c r="DJ82" s="190"/>
      <c r="DK82" s="190"/>
      <c r="DL82" s="190"/>
      <c r="DM82" s="190"/>
      <c r="DN82" s="190"/>
      <c r="DO82" s="190"/>
      <c r="DP82" s="190"/>
      <c r="DQ82" s="190"/>
      <c r="DR82" s="190"/>
      <c r="DS82" s="190"/>
      <c r="DT82" s="190"/>
      <c r="DU82" s="190"/>
      <c r="DV82" s="190"/>
      <c r="DW82" s="190"/>
      <c r="DX82" s="190"/>
      <c r="DY82" s="190"/>
      <c r="DZ82" s="190"/>
      <c r="EA82" s="190"/>
      <c r="EB82" s="190"/>
      <c r="EC82" s="190"/>
      <c r="ED82" s="190"/>
      <c r="EE82" s="190"/>
      <c r="EF82" s="190"/>
      <c r="EG82" s="190"/>
      <c r="EH82" s="190"/>
      <c r="EI82" s="190"/>
      <c r="EJ82" s="190"/>
      <c r="EK82" s="190"/>
      <c r="EL82" s="190"/>
      <c r="EM82" s="190"/>
      <c r="EN82" s="190"/>
      <c r="EO82" s="190"/>
      <c r="EP82" s="190"/>
      <c r="EQ82" s="190"/>
      <c r="ER82" s="190"/>
      <c r="ES82" s="190"/>
      <c r="ET82" s="190"/>
      <c r="EU82" s="190"/>
      <c r="EV82" s="190"/>
      <c r="EW82" s="190"/>
      <c r="EX82" s="190"/>
      <c r="EY82" s="190"/>
      <c r="EZ82" s="190"/>
      <c r="FA82" s="190"/>
      <c r="FB82" s="190"/>
      <c r="FC82" s="190"/>
      <c r="FD82" s="190"/>
      <c r="FE82" s="190"/>
      <c r="FF82" s="190"/>
      <c r="FG82" s="190"/>
      <c r="FH82" s="190"/>
      <c r="FI82" s="190"/>
      <c r="FJ82" s="190"/>
      <c r="FK82" s="190"/>
      <c r="FL82" s="190"/>
      <c r="FM82" s="190"/>
      <c r="FN82" s="190"/>
      <c r="FO82" s="190"/>
      <c r="FP82" s="190"/>
      <c r="FQ82" s="190"/>
      <c r="FR82" s="190"/>
      <c r="FS82" s="190"/>
      <c r="FT82" s="190"/>
      <c r="FU82" s="190"/>
      <c r="FV82" s="190"/>
      <c r="FW82" s="190"/>
      <c r="FX82" s="190"/>
      <c r="FY82" s="190"/>
      <c r="FZ82" s="190"/>
      <c r="GA82" s="190"/>
      <c r="GB82" s="190"/>
      <c r="GC82" s="190"/>
      <c r="GD82" s="190"/>
      <c r="GE82" s="190"/>
      <c r="GF82" s="190"/>
      <c r="GG82" s="190"/>
      <c r="GH82" s="190"/>
      <c r="GI82" s="190"/>
      <c r="GJ82" s="190"/>
      <c r="GK82" s="190"/>
      <c r="GL82" s="190"/>
      <c r="GM82" s="190"/>
      <c r="GN82" s="190"/>
      <c r="GO82" s="190"/>
      <c r="GP82" s="190"/>
      <c r="GQ82" s="190"/>
      <c r="GR82" s="190"/>
      <c r="GS82" s="190"/>
      <c r="GT82" s="190"/>
      <c r="GU82" s="190"/>
      <c r="GV82" s="190"/>
      <c r="GW82" s="190"/>
      <c r="GX82" s="190"/>
      <c r="GY82" s="190"/>
      <c r="GZ82" s="190"/>
      <c r="HA82" s="190"/>
      <c r="HB82" s="190"/>
      <c r="HC82" s="190"/>
      <c r="HD82" s="190"/>
      <c r="HE82" s="190"/>
      <c r="HF82" s="190"/>
    </row>
  </sheetData>
  <mergeCells count="21">
    <mergeCell ref="J4:J7"/>
    <mergeCell ref="K4:K7"/>
    <mergeCell ref="L4:L7"/>
    <mergeCell ref="M4:N5"/>
    <mergeCell ref="O4:P5"/>
    <mergeCell ref="M2:P2"/>
    <mergeCell ref="F3:F7"/>
    <mergeCell ref="G3:L3"/>
    <mergeCell ref="M3:P3"/>
    <mergeCell ref="A2:A7"/>
    <mergeCell ref="B2:B7"/>
    <mergeCell ref="C2:D4"/>
    <mergeCell ref="E2:E7"/>
    <mergeCell ref="F2:L2"/>
    <mergeCell ref="N6:N7"/>
    <mergeCell ref="P6:P7"/>
    <mergeCell ref="C5:C7"/>
    <mergeCell ref="D5:D7"/>
    <mergeCell ref="G6:G7"/>
    <mergeCell ref="H6:I6"/>
    <mergeCell ref="G4:I5"/>
  </mergeCells>
  <pageMargins left="0.27559055118110237" right="0.15748031496062992" top="0.39370078740157483" bottom="0" header="0.51181102362204722" footer="0.51181102362204722"/>
  <pageSetup paperSize="9" scale="89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N70"/>
  <sheetViews>
    <sheetView view="pageBreakPreview" zoomScale="85" zoomScaleNormal="70" zoomScaleSheetLayoutView="85" zoomScalePageLayoutView="80" workbookViewId="0">
      <selection activeCell="AA34" sqref="AA34"/>
    </sheetView>
  </sheetViews>
  <sheetFormatPr defaultRowHeight="12.75" x14ac:dyDescent="0.2"/>
  <cols>
    <col min="1" max="1" width="12.7109375" style="274" customWidth="1"/>
    <col min="2" max="2" width="48.140625" style="275" customWidth="1"/>
    <col min="3" max="3" width="3.7109375" style="276" customWidth="1"/>
    <col min="4" max="4" width="4.140625" style="276" customWidth="1"/>
    <col min="5" max="5" width="7.5703125" style="277" customWidth="1"/>
    <col min="6" max="7" width="7.7109375" style="277" customWidth="1"/>
    <col min="8" max="12" width="9.140625" style="277" customWidth="1"/>
    <col min="13" max="13" width="8.5703125" style="273" customWidth="1"/>
    <col min="14" max="14" width="4.7109375" style="273" customWidth="1"/>
    <col min="15" max="15" width="8.5703125" style="273" customWidth="1"/>
    <col min="16" max="16" width="5" style="273" customWidth="1"/>
    <col min="17" max="17" width="12" style="278" hidden="1" customWidth="1"/>
    <col min="18" max="25" width="9" style="243" hidden="1" customWidth="1"/>
    <col min="26" max="222" width="9.140625" style="243" customWidth="1"/>
    <col min="223" max="990" width="9.140625" style="32" customWidth="1"/>
    <col min="991" max="16384" width="9.140625" style="32"/>
  </cols>
  <sheetData>
    <row r="1" spans="1:222" x14ac:dyDescent="0.2">
      <c r="A1" s="325" t="s">
        <v>5</v>
      </c>
      <c r="B1" s="325" t="s">
        <v>6</v>
      </c>
      <c r="C1" s="327"/>
      <c r="D1" s="327"/>
      <c r="E1" s="328" t="s">
        <v>9</v>
      </c>
      <c r="F1" s="325" t="s">
        <v>10</v>
      </c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241"/>
      <c r="R1" s="242"/>
      <c r="S1" s="242"/>
      <c r="T1" s="242"/>
      <c r="U1" s="242"/>
      <c r="V1" s="242"/>
      <c r="W1" s="24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</row>
    <row r="2" spans="1:222" x14ac:dyDescent="0.2">
      <c r="A2" s="325"/>
      <c r="B2" s="325"/>
      <c r="C2" s="327"/>
      <c r="D2" s="327"/>
      <c r="E2" s="328"/>
      <c r="F2" s="326" t="s">
        <v>12</v>
      </c>
      <c r="G2" s="325" t="s">
        <v>13</v>
      </c>
      <c r="H2" s="325"/>
      <c r="I2" s="325"/>
      <c r="J2" s="325"/>
      <c r="K2" s="325"/>
      <c r="L2" s="325"/>
      <c r="M2" s="325" t="s">
        <v>16</v>
      </c>
      <c r="N2" s="325"/>
      <c r="O2" s="325"/>
      <c r="P2" s="325"/>
      <c r="Q2" s="241"/>
      <c r="R2" s="242"/>
      <c r="S2" s="242"/>
      <c r="T2" s="242"/>
      <c r="U2" s="242"/>
      <c r="V2" s="242"/>
      <c r="W2" s="24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</row>
    <row r="3" spans="1:222" x14ac:dyDescent="0.2">
      <c r="A3" s="325"/>
      <c r="B3" s="325"/>
      <c r="C3" s="327"/>
      <c r="D3" s="327"/>
      <c r="E3" s="328"/>
      <c r="F3" s="326"/>
      <c r="G3" s="325" t="s">
        <v>17</v>
      </c>
      <c r="H3" s="325"/>
      <c r="I3" s="325"/>
      <c r="J3" s="326" t="s">
        <v>18</v>
      </c>
      <c r="K3" s="326" t="s">
        <v>19</v>
      </c>
      <c r="L3" s="326" t="s">
        <v>20</v>
      </c>
      <c r="M3" s="329" t="s">
        <v>25</v>
      </c>
      <c r="N3" s="329"/>
      <c r="O3" s="329" t="s">
        <v>26</v>
      </c>
      <c r="P3" s="329"/>
      <c r="Q3" s="241"/>
      <c r="R3" s="242"/>
      <c r="S3" s="242"/>
      <c r="T3" s="242"/>
      <c r="U3" s="242"/>
      <c r="V3" s="242"/>
      <c r="W3" s="24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</row>
    <row r="4" spans="1:222" ht="9.75" customHeight="1" x14ac:dyDescent="0.2">
      <c r="A4" s="325"/>
      <c r="B4" s="325"/>
      <c r="C4" s="327">
        <v>5</v>
      </c>
      <c r="D4" s="327">
        <v>6</v>
      </c>
      <c r="E4" s="328"/>
      <c r="F4" s="326"/>
      <c r="G4" s="325"/>
      <c r="H4" s="325"/>
      <c r="I4" s="325"/>
      <c r="J4" s="326"/>
      <c r="K4" s="326"/>
      <c r="L4" s="326"/>
      <c r="M4" s="329"/>
      <c r="N4" s="329"/>
      <c r="O4" s="329"/>
      <c r="P4" s="329"/>
      <c r="Q4" s="241"/>
      <c r="R4" s="242"/>
      <c r="S4" s="242"/>
      <c r="T4" s="242"/>
      <c r="U4" s="242"/>
      <c r="V4" s="242"/>
      <c r="W4" s="24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</row>
    <row r="5" spans="1:222" ht="30" customHeight="1" x14ac:dyDescent="0.2">
      <c r="A5" s="325"/>
      <c r="B5" s="325"/>
      <c r="C5" s="327"/>
      <c r="D5" s="327"/>
      <c r="E5" s="328"/>
      <c r="F5" s="326"/>
      <c r="G5" s="328" t="s">
        <v>27</v>
      </c>
      <c r="H5" s="325" t="s">
        <v>28</v>
      </c>
      <c r="I5" s="325"/>
      <c r="J5" s="326"/>
      <c r="K5" s="326"/>
      <c r="L5" s="326"/>
      <c r="M5" s="213" t="s">
        <v>29</v>
      </c>
      <c r="N5" s="328" t="s">
        <v>12</v>
      </c>
      <c r="O5" s="213" t="s">
        <v>29</v>
      </c>
      <c r="P5" s="328" t="s">
        <v>12</v>
      </c>
      <c r="Q5" s="241"/>
      <c r="R5" s="242"/>
      <c r="S5" s="242"/>
      <c r="T5" s="242"/>
      <c r="U5" s="242"/>
      <c r="V5" s="242"/>
      <c r="W5" s="24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</row>
    <row r="6" spans="1:222" ht="62.25" x14ac:dyDescent="0.2">
      <c r="A6" s="325"/>
      <c r="B6" s="325"/>
      <c r="C6" s="327"/>
      <c r="D6" s="327"/>
      <c r="E6" s="328"/>
      <c r="F6" s="326"/>
      <c r="G6" s="328"/>
      <c r="H6" s="193" t="s">
        <v>30</v>
      </c>
      <c r="I6" s="193" t="s">
        <v>31</v>
      </c>
      <c r="J6" s="326"/>
      <c r="K6" s="326"/>
      <c r="L6" s="326"/>
      <c r="M6" s="213">
        <v>17</v>
      </c>
      <c r="N6" s="328"/>
      <c r="O6" s="213">
        <v>24</v>
      </c>
      <c r="P6" s="328"/>
      <c r="Q6" s="244" t="e">
        <f>#REF!+#REF!+#REF!+#REF!+M6+O6+#REF!+#REF!</f>
        <v>#REF!</v>
      </c>
      <c r="R6" s="242" t="e">
        <f>36*Q6</f>
        <v>#REF!</v>
      </c>
      <c r="S6" s="242"/>
      <c r="T6" s="242"/>
      <c r="U6" s="242"/>
      <c r="V6" s="242"/>
      <c r="W6" s="24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</row>
    <row r="7" spans="1:222" x14ac:dyDescent="0.2">
      <c r="A7" s="245" t="s">
        <v>124</v>
      </c>
      <c r="B7" s="246" t="s">
        <v>36</v>
      </c>
      <c r="C7" s="279" t="s">
        <v>32</v>
      </c>
      <c r="D7" s="279"/>
      <c r="E7" s="247">
        <f t="shared" ref="E7" si="0">F7+G7</f>
        <v>348</v>
      </c>
      <c r="F7" s="248"/>
      <c r="G7" s="249">
        <f t="shared" ref="G7" si="1">SUM(H7:L7)</f>
        <v>348</v>
      </c>
      <c r="H7" s="250">
        <v>286</v>
      </c>
      <c r="I7" s="251">
        <v>54</v>
      </c>
      <c r="J7" s="252"/>
      <c r="K7" s="253">
        <v>2</v>
      </c>
      <c r="L7" s="245">
        <v>6</v>
      </c>
      <c r="M7" s="280">
        <v>80</v>
      </c>
      <c r="N7" s="281"/>
      <c r="O7" s="281"/>
      <c r="P7" s="281"/>
      <c r="Q7" s="244">
        <f t="shared" ref="Q7:Q18" si="2">SUM(M7:P7)</f>
        <v>80</v>
      </c>
      <c r="R7" s="254">
        <f t="shared" ref="R7:R18" si="3">G7+F7</f>
        <v>348</v>
      </c>
      <c r="S7" s="242" t="str">
        <f t="shared" ref="S7" si="4">IF(Q7=R7,0,"ОШИБКА")</f>
        <v>ОШИБКА</v>
      </c>
      <c r="T7" s="242"/>
      <c r="U7" s="242"/>
      <c r="V7" s="242"/>
      <c r="W7" s="24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</row>
    <row r="8" spans="1:222" x14ac:dyDescent="0.2">
      <c r="A8" s="245" t="s">
        <v>49</v>
      </c>
      <c r="B8" s="255" t="s">
        <v>38</v>
      </c>
      <c r="C8" s="270" t="s">
        <v>34</v>
      </c>
      <c r="D8" s="270"/>
      <c r="E8" s="256">
        <f t="shared" ref="E8" si="5">F8+G8</f>
        <v>88</v>
      </c>
      <c r="F8" s="257">
        <v>6</v>
      </c>
      <c r="G8" s="256">
        <f t="shared" ref="G8" si="6">SUM(H8:L8)</f>
        <v>82</v>
      </c>
      <c r="H8" s="258">
        <v>4</v>
      </c>
      <c r="I8" s="251">
        <v>78</v>
      </c>
      <c r="J8" s="245"/>
      <c r="K8" s="245"/>
      <c r="L8" s="245"/>
      <c r="M8" s="271">
        <v>34</v>
      </c>
      <c r="N8" s="271">
        <v>6</v>
      </c>
      <c r="O8" s="271"/>
      <c r="P8" s="271"/>
      <c r="Q8" s="244">
        <f t="shared" si="2"/>
        <v>40</v>
      </c>
      <c r="R8" s="254">
        <f t="shared" si="3"/>
        <v>88</v>
      </c>
      <c r="S8" s="242" t="str">
        <f t="shared" ref="S8:S24" si="7">IF(Q8=R8,0,"ОШИБКА")</f>
        <v>ОШИБКА</v>
      </c>
      <c r="T8" s="242"/>
      <c r="U8" s="242"/>
      <c r="V8" s="242"/>
      <c r="W8" s="24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</row>
    <row r="9" spans="1:222" ht="25.5" x14ac:dyDescent="0.2">
      <c r="A9" s="259" t="s">
        <v>55</v>
      </c>
      <c r="B9" s="260" t="s">
        <v>103</v>
      </c>
      <c r="C9" s="282"/>
      <c r="D9" s="283"/>
      <c r="E9" s="261">
        <f>SUM(E10:E13)</f>
        <v>248</v>
      </c>
      <c r="F9" s="261">
        <f t="shared" ref="F9:L9" si="8">SUM(F10:F13)</f>
        <v>4</v>
      </c>
      <c r="G9" s="261">
        <f t="shared" si="8"/>
        <v>100</v>
      </c>
      <c r="H9" s="261">
        <f t="shared" si="8"/>
        <v>26</v>
      </c>
      <c r="I9" s="261">
        <f t="shared" si="8"/>
        <v>50</v>
      </c>
      <c r="J9" s="261">
        <f t="shared" si="8"/>
        <v>144</v>
      </c>
      <c r="K9" s="261">
        <f t="shared" si="8"/>
        <v>6</v>
      </c>
      <c r="L9" s="261">
        <f t="shared" si="8"/>
        <v>18</v>
      </c>
      <c r="M9" s="271"/>
      <c r="N9" s="271"/>
      <c r="O9" s="271"/>
      <c r="P9" s="271"/>
      <c r="Q9" s="244">
        <f t="shared" si="2"/>
        <v>0</v>
      </c>
      <c r="R9" s="254">
        <f t="shared" si="3"/>
        <v>104</v>
      </c>
      <c r="S9" s="242" t="str">
        <f t="shared" si="7"/>
        <v>ОШИБКА</v>
      </c>
      <c r="T9" s="242"/>
      <c r="U9" s="242"/>
      <c r="V9" s="262">
        <f t="shared" ref="V9:V18" si="9">E9-F9</f>
        <v>244</v>
      </c>
      <c r="W9" s="262" t="e">
        <f>#REF!+#REF!+#REF!+#REF!+#REF!+#REF!+M9+N9+O9+P9+#REF!+#REF!+#REF!+#REF!</f>
        <v>#REF!</v>
      </c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</row>
    <row r="10" spans="1:222" ht="25.5" x14ac:dyDescent="0.2">
      <c r="A10" s="245" t="s">
        <v>56</v>
      </c>
      <c r="B10" s="255" t="s">
        <v>103</v>
      </c>
      <c r="C10" s="284" t="s">
        <v>32</v>
      </c>
      <c r="D10" s="284"/>
      <c r="E10" s="256">
        <f>F10+G10</f>
        <v>88</v>
      </c>
      <c r="F10" s="257">
        <v>4</v>
      </c>
      <c r="G10" s="256">
        <f>SUM(H10:L10)</f>
        <v>84</v>
      </c>
      <c r="H10" s="285">
        <v>26</v>
      </c>
      <c r="I10" s="286">
        <v>50</v>
      </c>
      <c r="J10" s="245"/>
      <c r="K10" s="245">
        <v>2</v>
      </c>
      <c r="L10" s="245">
        <v>6</v>
      </c>
      <c r="M10" s="271">
        <v>36</v>
      </c>
      <c r="N10" s="271"/>
      <c r="O10" s="271"/>
      <c r="P10" s="271"/>
      <c r="Q10" s="244">
        <f t="shared" si="2"/>
        <v>36</v>
      </c>
      <c r="R10" s="254">
        <f t="shared" si="3"/>
        <v>88</v>
      </c>
      <c r="S10" s="242" t="str">
        <f t="shared" si="7"/>
        <v>ОШИБКА</v>
      </c>
      <c r="T10" s="254" t="e">
        <f>H10+I10+#REF!</f>
        <v>#REF!</v>
      </c>
      <c r="U10" s="254" t="e">
        <f>F10+G10+#REF!+K10+L10</f>
        <v>#REF!</v>
      </c>
      <c r="V10" s="262">
        <f t="shared" si="9"/>
        <v>84</v>
      </c>
      <c r="W10" s="262" t="e">
        <f>#REF!+#REF!+#REF!+#REF!+#REF!+#REF!+M10+N10+O10+P10+#REF!+#REF!+#REF!+#REF!</f>
        <v>#REF!</v>
      </c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</row>
    <row r="11" spans="1:222" x14ac:dyDescent="0.2">
      <c r="A11" s="245" t="s">
        <v>57</v>
      </c>
      <c r="B11" s="263" t="s">
        <v>85</v>
      </c>
      <c r="C11" s="270" t="s">
        <v>34</v>
      </c>
      <c r="D11" s="270"/>
      <c r="E11" s="256">
        <v>72</v>
      </c>
      <c r="F11" s="257"/>
      <c r="G11" s="256"/>
      <c r="H11" s="258"/>
      <c r="I11" s="264"/>
      <c r="J11" s="264">
        <v>72</v>
      </c>
      <c r="K11" s="264"/>
      <c r="L11" s="264"/>
      <c r="M11" s="271">
        <v>72</v>
      </c>
      <c r="N11" s="271"/>
      <c r="O11" s="271"/>
      <c r="P11" s="271"/>
      <c r="Q11" s="244">
        <f t="shared" si="2"/>
        <v>72</v>
      </c>
      <c r="R11" s="254">
        <f t="shared" si="3"/>
        <v>0</v>
      </c>
      <c r="S11" s="242" t="str">
        <f t="shared" si="7"/>
        <v>ОШИБКА</v>
      </c>
      <c r="T11" s="242"/>
      <c r="U11" s="242"/>
      <c r="V11" s="262">
        <f t="shared" si="9"/>
        <v>72</v>
      </c>
      <c r="W11" s="262" t="e">
        <f>#REF!+#REF!+#REF!+#REF!+#REF!+#REF!+M11+N11+O11+P11+#REF!+#REF!+#REF!+#REF!</f>
        <v>#REF!</v>
      </c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</row>
    <row r="12" spans="1:222" x14ac:dyDescent="0.2">
      <c r="A12" s="245" t="s">
        <v>58</v>
      </c>
      <c r="B12" s="263" t="s">
        <v>86</v>
      </c>
      <c r="C12" s="270" t="s">
        <v>34</v>
      </c>
      <c r="D12" s="270"/>
      <c r="E12" s="256">
        <v>72</v>
      </c>
      <c r="F12" s="257"/>
      <c r="G12" s="256"/>
      <c r="H12" s="258"/>
      <c r="I12" s="264"/>
      <c r="J12" s="264">
        <v>72</v>
      </c>
      <c r="K12" s="264"/>
      <c r="L12" s="264"/>
      <c r="M12" s="271">
        <v>72</v>
      </c>
      <c r="N12" s="271"/>
      <c r="O12" s="271"/>
      <c r="P12" s="271"/>
      <c r="Q12" s="244">
        <f t="shared" si="2"/>
        <v>72</v>
      </c>
      <c r="R12" s="254">
        <f t="shared" si="3"/>
        <v>0</v>
      </c>
      <c r="S12" s="242" t="str">
        <f t="shared" si="7"/>
        <v>ОШИБКА</v>
      </c>
      <c r="T12" s="242"/>
      <c r="U12" s="242"/>
      <c r="V12" s="262">
        <f t="shared" si="9"/>
        <v>72</v>
      </c>
      <c r="W12" s="262" t="e">
        <f>#REF!+#REF!+#REF!+#REF!+#REF!+#REF!+M12+N12+O12+P12+#REF!+#REF!+#REF!+#REF!</f>
        <v>#REF!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</row>
    <row r="13" spans="1:222" x14ac:dyDescent="0.2">
      <c r="A13" s="245"/>
      <c r="B13" s="263" t="s">
        <v>88</v>
      </c>
      <c r="C13" s="287" t="s">
        <v>108</v>
      </c>
      <c r="D13" s="287"/>
      <c r="E13" s="256">
        <v>16</v>
      </c>
      <c r="F13" s="257"/>
      <c r="G13" s="256">
        <v>16</v>
      </c>
      <c r="H13" s="258"/>
      <c r="I13" s="264"/>
      <c r="J13" s="264"/>
      <c r="K13" s="264">
        <v>4</v>
      </c>
      <c r="L13" s="264">
        <v>12</v>
      </c>
      <c r="M13" s="271">
        <v>16</v>
      </c>
      <c r="N13" s="271"/>
      <c r="O13" s="271"/>
      <c r="P13" s="271"/>
      <c r="Q13" s="244">
        <f t="shared" si="2"/>
        <v>16</v>
      </c>
      <c r="R13" s="254">
        <f t="shared" si="3"/>
        <v>16</v>
      </c>
      <c r="S13" s="242">
        <f t="shared" si="7"/>
        <v>0</v>
      </c>
      <c r="T13" s="242"/>
      <c r="U13" s="242"/>
      <c r="V13" s="262">
        <f t="shared" si="9"/>
        <v>16</v>
      </c>
      <c r="W13" s="262" t="e">
        <f>#REF!+#REF!+#REF!+#REF!+#REF!+#REF!+M13+N13+O13+P13+#REF!+#REF!+#REF!+#REF!</f>
        <v>#REF!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</row>
    <row r="14" spans="1:222" ht="38.25" x14ac:dyDescent="0.2">
      <c r="A14" s="259" t="s">
        <v>59</v>
      </c>
      <c r="B14" s="260" t="s">
        <v>104</v>
      </c>
      <c r="C14" s="282"/>
      <c r="D14" s="283"/>
      <c r="E14" s="261">
        <f>SUM(E15:E18)</f>
        <v>330</v>
      </c>
      <c r="F14" s="261">
        <f t="shared" ref="F14:L14" si="10">SUM(F15:F18)</f>
        <v>6</v>
      </c>
      <c r="G14" s="261">
        <f t="shared" si="10"/>
        <v>108</v>
      </c>
      <c r="H14" s="261">
        <f t="shared" si="10"/>
        <v>20</v>
      </c>
      <c r="I14" s="261">
        <f t="shared" si="10"/>
        <v>64</v>
      </c>
      <c r="J14" s="261">
        <f t="shared" si="10"/>
        <v>216</v>
      </c>
      <c r="K14" s="261">
        <f t="shared" si="10"/>
        <v>6</v>
      </c>
      <c r="L14" s="261">
        <f t="shared" si="10"/>
        <v>18</v>
      </c>
      <c r="M14" s="259"/>
      <c r="N14" s="259"/>
      <c r="O14" s="259"/>
      <c r="P14" s="259"/>
      <c r="Q14" s="244">
        <f t="shared" si="2"/>
        <v>0</v>
      </c>
      <c r="R14" s="254">
        <f t="shared" si="3"/>
        <v>114</v>
      </c>
      <c r="S14" s="242" t="str">
        <f t="shared" si="7"/>
        <v>ОШИБКА</v>
      </c>
      <c r="T14" s="242"/>
      <c r="U14" s="242"/>
      <c r="V14" s="262">
        <f t="shared" si="9"/>
        <v>324</v>
      </c>
      <c r="W14" s="262" t="e">
        <f>#REF!+#REF!+#REF!+#REF!+#REF!+#REF!+M14+N14+O14+P14+#REF!+#REF!+#REF!+#REF!</f>
        <v>#REF!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</row>
    <row r="15" spans="1:222" ht="38.25" x14ac:dyDescent="0.2">
      <c r="A15" s="245" t="s">
        <v>60</v>
      </c>
      <c r="B15" s="255" t="s">
        <v>104</v>
      </c>
      <c r="C15" s="284" t="s">
        <v>32</v>
      </c>
      <c r="D15" s="284"/>
      <c r="E15" s="256">
        <f>F15+G15</f>
        <v>98</v>
      </c>
      <c r="F15" s="257">
        <v>6</v>
      </c>
      <c r="G15" s="256">
        <f>SUM(H15:L15)</f>
        <v>92</v>
      </c>
      <c r="H15" s="258">
        <v>20</v>
      </c>
      <c r="I15" s="245">
        <v>64</v>
      </c>
      <c r="J15" s="245"/>
      <c r="K15" s="245">
        <v>2</v>
      </c>
      <c r="L15" s="245">
        <v>6</v>
      </c>
      <c r="M15" s="288">
        <v>50</v>
      </c>
      <c r="N15" s="271">
        <v>6</v>
      </c>
      <c r="O15" s="271"/>
      <c r="P15" s="271"/>
      <c r="Q15" s="244">
        <f t="shared" si="2"/>
        <v>56</v>
      </c>
      <c r="R15" s="254">
        <f t="shared" si="3"/>
        <v>98</v>
      </c>
      <c r="S15" s="242" t="str">
        <f t="shared" si="7"/>
        <v>ОШИБКА</v>
      </c>
      <c r="T15" s="254" t="e">
        <f>H15+I15+#REF!</f>
        <v>#REF!</v>
      </c>
      <c r="U15" s="254" t="e">
        <f>F15+G15+#REF!+K15+L15</f>
        <v>#REF!</v>
      </c>
      <c r="V15" s="262">
        <f t="shared" si="9"/>
        <v>92</v>
      </c>
      <c r="W15" s="262" t="e">
        <f>#REF!+#REF!+#REF!+#REF!+#REF!+#REF!+M15+N15+O15+P15+#REF!+#REF!+#REF!+#REF!</f>
        <v>#REF!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</row>
    <row r="16" spans="1:222" x14ac:dyDescent="0.2">
      <c r="A16" s="245" t="s">
        <v>61</v>
      </c>
      <c r="B16" s="263" t="s">
        <v>85</v>
      </c>
      <c r="C16" s="270" t="s">
        <v>34</v>
      </c>
      <c r="D16" s="270"/>
      <c r="E16" s="256">
        <f>J16</f>
        <v>108</v>
      </c>
      <c r="F16" s="257"/>
      <c r="G16" s="256"/>
      <c r="H16" s="258"/>
      <c r="I16" s="251"/>
      <c r="J16" s="245">
        <v>108</v>
      </c>
      <c r="K16" s="265"/>
      <c r="L16" s="265"/>
      <c r="M16" s="271">
        <v>36</v>
      </c>
      <c r="N16" s="271"/>
      <c r="O16" s="271"/>
      <c r="P16" s="271"/>
      <c r="Q16" s="244">
        <f t="shared" si="2"/>
        <v>36</v>
      </c>
      <c r="R16" s="254">
        <f t="shared" si="3"/>
        <v>0</v>
      </c>
      <c r="S16" s="242" t="str">
        <f t="shared" si="7"/>
        <v>ОШИБКА</v>
      </c>
      <c r="T16" s="242"/>
      <c r="U16" s="242"/>
      <c r="V16" s="262">
        <f t="shared" si="9"/>
        <v>108</v>
      </c>
      <c r="W16" s="262" t="e">
        <f>#REF!+#REF!+#REF!+#REF!+#REF!+#REF!+M16+N16+O16+P16+#REF!+#REF!+#REF!+#REF!</f>
        <v>#REF!</v>
      </c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</row>
    <row r="17" spans="1:222" x14ac:dyDescent="0.2">
      <c r="A17" s="245" t="s">
        <v>62</v>
      </c>
      <c r="B17" s="263" t="s">
        <v>86</v>
      </c>
      <c r="C17" s="270" t="s">
        <v>34</v>
      </c>
      <c r="D17" s="270"/>
      <c r="E17" s="256">
        <f>J17</f>
        <v>108</v>
      </c>
      <c r="F17" s="257"/>
      <c r="G17" s="256"/>
      <c r="H17" s="258"/>
      <c r="I17" s="251"/>
      <c r="J17" s="245">
        <v>108</v>
      </c>
      <c r="K17" s="265"/>
      <c r="L17" s="265"/>
      <c r="M17" s="271">
        <v>108</v>
      </c>
      <c r="N17" s="271"/>
      <c r="O17" s="271"/>
      <c r="P17" s="271"/>
      <c r="Q17" s="244">
        <f t="shared" si="2"/>
        <v>108</v>
      </c>
      <c r="R17" s="254">
        <f t="shared" si="3"/>
        <v>0</v>
      </c>
      <c r="S17" s="242" t="str">
        <f t="shared" si="7"/>
        <v>ОШИБКА</v>
      </c>
      <c r="T17" s="242"/>
      <c r="U17" s="242"/>
      <c r="V17" s="262">
        <f t="shared" si="9"/>
        <v>108</v>
      </c>
      <c r="W17" s="262" t="e">
        <f>#REF!+#REF!+#REF!+#REF!+#REF!+#REF!+M17+N17+O17+P17+#REF!+#REF!+#REF!+#REF!</f>
        <v>#REF!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</row>
    <row r="18" spans="1:222" ht="17.25" customHeight="1" x14ac:dyDescent="0.2">
      <c r="A18" s="245"/>
      <c r="B18" s="263" t="s">
        <v>89</v>
      </c>
      <c r="C18" s="270" t="s">
        <v>108</v>
      </c>
      <c r="D18" s="270"/>
      <c r="E18" s="256">
        <f>K18+L18</f>
        <v>16</v>
      </c>
      <c r="F18" s="257"/>
      <c r="G18" s="256">
        <v>16</v>
      </c>
      <c r="H18" s="258"/>
      <c r="I18" s="251"/>
      <c r="J18" s="245"/>
      <c r="K18" s="245">
        <v>4</v>
      </c>
      <c r="L18" s="245">
        <v>12</v>
      </c>
      <c r="M18" s="271">
        <v>16</v>
      </c>
      <c r="N18" s="271"/>
      <c r="O18" s="271"/>
      <c r="P18" s="271"/>
      <c r="Q18" s="244">
        <f t="shared" si="2"/>
        <v>16</v>
      </c>
      <c r="R18" s="254">
        <f t="shared" si="3"/>
        <v>16</v>
      </c>
      <c r="S18" s="242">
        <f t="shared" si="7"/>
        <v>0</v>
      </c>
      <c r="T18" s="242"/>
      <c r="U18" s="242"/>
      <c r="V18" s="262">
        <f t="shared" si="9"/>
        <v>16</v>
      </c>
      <c r="W18" s="262" t="e">
        <f>#REF!+#REF!+#REF!+#REF!+#REF!+#REF!+M18+N18+O18+P18+#REF!+#REF!+#REF!+#REF!</f>
        <v>#REF!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</row>
    <row r="19" spans="1:222" ht="25.5" x14ac:dyDescent="0.2">
      <c r="A19" s="259" t="s">
        <v>115</v>
      </c>
      <c r="B19" s="266" t="s">
        <v>116</v>
      </c>
      <c r="C19" s="288"/>
      <c r="D19" s="288"/>
      <c r="E19" s="267">
        <f t="shared" ref="E19:L19" si="11">SUM(E20:E23)</f>
        <v>900</v>
      </c>
      <c r="F19" s="267">
        <f t="shared" si="11"/>
        <v>0</v>
      </c>
      <c r="G19" s="267">
        <f t="shared" si="11"/>
        <v>108</v>
      </c>
      <c r="H19" s="267">
        <f t="shared" si="11"/>
        <v>58</v>
      </c>
      <c r="I19" s="267">
        <f t="shared" si="11"/>
        <v>50</v>
      </c>
      <c r="J19" s="267">
        <f t="shared" si="11"/>
        <v>792</v>
      </c>
      <c r="K19" s="267">
        <f t="shared" si="11"/>
        <v>0</v>
      </c>
      <c r="L19" s="267">
        <f t="shared" si="11"/>
        <v>0</v>
      </c>
      <c r="M19" s="271"/>
      <c r="N19" s="271"/>
      <c r="O19" s="271"/>
      <c r="P19" s="271"/>
      <c r="Q19" s="244"/>
      <c r="R19" s="254"/>
      <c r="S19" s="242"/>
      <c r="T19" s="242"/>
      <c r="U19" s="242"/>
      <c r="V19" s="262"/>
      <c r="W19" s="26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</row>
    <row r="20" spans="1:222" x14ac:dyDescent="0.2">
      <c r="A20" s="245" t="s">
        <v>83</v>
      </c>
      <c r="B20" s="255" t="s">
        <v>50</v>
      </c>
      <c r="C20" s="270" t="s">
        <v>34</v>
      </c>
      <c r="D20" s="270"/>
      <c r="E20" s="256">
        <f>F20+G20</f>
        <v>36</v>
      </c>
      <c r="F20" s="257"/>
      <c r="G20" s="256">
        <f>SUM(H20:L20)</f>
        <v>36</v>
      </c>
      <c r="H20" s="258">
        <v>18</v>
      </c>
      <c r="I20" s="251">
        <v>18</v>
      </c>
      <c r="J20" s="245"/>
      <c r="K20" s="245"/>
      <c r="L20" s="245"/>
      <c r="M20" s="288">
        <v>36</v>
      </c>
      <c r="N20" s="288"/>
      <c r="O20" s="288"/>
      <c r="P20" s="288"/>
      <c r="Q20" s="244"/>
      <c r="R20" s="254"/>
      <c r="S20" s="242"/>
      <c r="T20" s="242"/>
      <c r="U20" s="242"/>
      <c r="V20" s="262"/>
      <c r="W20" s="26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</row>
    <row r="21" spans="1:222" x14ac:dyDescent="0.2">
      <c r="A21" s="245" t="s">
        <v>84</v>
      </c>
      <c r="B21" s="255" t="s">
        <v>101</v>
      </c>
      <c r="C21" s="287" t="s">
        <v>34</v>
      </c>
      <c r="D21" s="287"/>
      <c r="E21" s="256">
        <f t="shared" ref="E21:E22" si="12">F21+G21</f>
        <v>36</v>
      </c>
      <c r="F21" s="257"/>
      <c r="G21" s="256">
        <f t="shared" ref="G21:G22" si="13">SUM(H21:L21)</f>
        <v>36</v>
      </c>
      <c r="H21" s="258">
        <v>4</v>
      </c>
      <c r="I21" s="251">
        <v>32</v>
      </c>
      <c r="J21" s="245"/>
      <c r="K21" s="245"/>
      <c r="L21" s="245"/>
      <c r="M21" s="271">
        <v>36</v>
      </c>
      <c r="N21" s="271"/>
      <c r="O21" s="271"/>
      <c r="P21" s="271"/>
      <c r="Q21" s="244"/>
      <c r="R21" s="254"/>
      <c r="S21" s="242"/>
      <c r="T21" s="242"/>
      <c r="U21" s="242"/>
      <c r="V21" s="262"/>
      <c r="W21" s="26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</row>
    <row r="22" spans="1:222" x14ac:dyDescent="0.2">
      <c r="A22" s="245" t="s">
        <v>141</v>
      </c>
      <c r="B22" s="255" t="s">
        <v>144</v>
      </c>
      <c r="C22" s="287" t="s">
        <v>34</v>
      </c>
      <c r="D22" s="287"/>
      <c r="E22" s="256">
        <f t="shared" si="12"/>
        <v>36</v>
      </c>
      <c r="F22" s="257"/>
      <c r="G22" s="256">
        <f t="shared" si="13"/>
        <v>36</v>
      </c>
      <c r="H22" s="258">
        <v>36</v>
      </c>
      <c r="I22" s="251"/>
      <c r="J22" s="245"/>
      <c r="K22" s="245"/>
      <c r="L22" s="245"/>
      <c r="M22" s="271">
        <v>8</v>
      </c>
      <c r="N22" s="271"/>
      <c r="O22" s="271"/>
      <c r="P22" s="271"/>
      <c r="Q22" s="244"/>
      <c r="R22" s="254"/>
      <c r="S22" s="242"/>
      <c r="T22" s="242"/>
      <c r="U22" s="242"/>
      <c r="V22" s="262"/>
      <c r="W22" s="26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</row>
    <row r="23" spans="1:222" x14ac:dyDescent="0.2">
      <c r="A23" s="245" t="s">
        <v>113</v>
      </c>
      <c r="B23" s="246" t="s">
        <v>90</v>
      </c>
      <c r="C23" s="288"/>
      <c r="D23" s="288" t="s">
        <v>34</v>
      </c>
      <c r="E23" s="256">
        <v>792</v>
      </c>
      <c r="F23" s="251"/>
      <c r="G23" s="256"/>
      <c r="H23" s="251"/>
      <c r="I23" s="245"/>
      <c r="J23" s="245">
        <v>792</v>
      </c>
      <c r="K23" s="245"/>
      <c r="L23" s="245"/>
      <c r="M23" s="271"/>
      <c r="N23" s="271"/>
      <c r="O23" s="271">
        <v>792</v>
      </c>
      <c r="P23" s="271"/>
      <c r="Q23" s="244"/>
      <c r="R23" s="254"/>
      <c r="S23" s="242"/>
      <c r="T23" s="242"/>
      <c r="U23" s="242"/>
      <c r="V23" s="262"/>
      <c r="W23" s="26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</row>
    <row r="24" spans="1:222" x14ac:dyDescent="0.2">
      <c r="A24" s="259" t="s">
        <v>63</v>
      </c>
      <c r="B24" s="268" t="s">
        <v>64</v>
      </c>
      <c r="C24" s="289"/>
      <c r="D24" s="290"/>
      <c r="E24" s="269">
        <v>72</v>
      </c>
      <c r="F24" s="270"/>
      <c r="G24" s="259">
        <v>72</v>
      </c>
      <c r="H24" s="270"/>
      <c r="I24" s="271"/>
      <c r="J24" s="271"/>
      <c r="K24" s="271"/>
      <c r="L24" s="259">
        <v>72</v>
      </c>
      <c r="M24" s="271"/>
      <c r="N24" s="271"/>
      <c r="O24" s="271">
        <v>72</v>
      </c>
      <c r="P24" s="271"/>
      <c r="Q24" s="244">
        <f>SUM(M24:P24)</f>
        <v>72</v>
      </c>
      <c r="R24" s="254">
        <f>G24+F24</f>
        <v>72</v>
      </c>
      <c r="S24" s="242">
        <f t="shared" si="7"/>
        <v>0</v>
      </c>
      <c r="T24" s="242"/>
      <c r="U24" s="242"/>
      <c r="V24" s="262">
        <f>E24-F24</f>
        <v>72</v>
      </c>
      <c r="W24" s="262" t="e">
        <f>#REF!+#REF!+#REF!+#REF!+#REF!+#REF!+M24+N24+O24+P24+#REF!+#REF!+#REF!+#REF!</f>
        <v>#REF!</v>
      </c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</row>
    <row r="25" spans="1:222" x14ac:dyDescent="0.2">
      <c r="A25" s="32"/>
      <c r="B25" s="32"/>
      <c r="C25" s="138"/>
      <c r="D25" s="138"/>
      <c r="E25" s="97"/>
      <c r="F25" s="97"/>
      <c r="G25" s="97"/>
      <c r="H25" s="97"/>
      <c r="I25" s="97"/>
      <c r="J25" s="97"/>
      <c r="K25" s="97"/>
      <c r="L25" s="97"/>
      <c r="M25" s="139">
        <f>SUM(M7:M24)</f>
        <v>600</v>
      </c>
      <c r="N25" s="139">
        <f t="shared" ref="N25:O25" si="14">SUM(N7:N24)</f>
        <v>12</v>
      </c>
      <c r="O25" s="139">
        <f t="shared" si="14"/>
        <v>864</v>
      </c>
      <c r="P25" s="27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</row>
    <row r="26" spans="1:222" x14ac:dyDescent="0.2">
      <c r="A26" s="32"/>
      <c r="B26" s="32"/>
      <c r="C26" s="138"/>
      <c r="D26" s="138"/>
      <c r="E26" s="97"/>
      <c r="F26" s="97"/>
      <c r="G26" s="97"/>
      <c r="H26" s="97"/>
      <c r="I26" s="97"/>
      <c r="J26" s="97"/>
      <c r="K26" s="97"/>
      <c r="L26" s="97"/>
      <c r="M26" s="138"/>
      <c r="N26" s="138"/>
      <c r="O26" s="138"/>
      <c r="P26" s="27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</row>
    <row r="27" spans="1:222" x14ac:dyDescent="0.2">
      <c r="A27" s="32"/>
      <c r="B27" s="32"/>
      <c r="C27" s="138"/>
      <c r="D27" s="138"/>
      <c r="E27" s="97"/>
      <c r="F27" s="97"/>
      <c r="G27" s="97"/>
      <c r="H27" s="97"/>
      <c r="I27" s="97"/>
      <c r="J27" s="97"/>
      <c r="K27" s="97"/>
      <c r="L27" s="97"/>
      <c r="M27" s="138"/>
      <c r="N27" s="138"/>
      <c r="O27" s="138"/>
      <c r="P27" s="27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</row>
    <row r="28" spans="1:222" x14ac:dyDescent="0.2">
      <c r="A28" s="32"/>
      <c r="B28" s="32"/>
      <c r="C28" s="138"/>
      <c r="D28" s="138"/>
      <c r="E28" s="97"/>
      <c r="F28" s="97"/>
      <c r="G28" s="97"/>
      <c r="H28" s="97"/>
      <c r="I28" s="97"/>
      <c r="J28" s="97"/>
      <c r="K28" s="97"/>
      <c r="L28" s="97"/>
      <c r="M28" s="138"/>
      <c r="N28" s="138"/>
      <c r="O28" s="138"/>
      <c r="P28" s="27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</row>
    <row r="29" spans="1:222" x14ac:dyDescent="0.2">
      <c r="A29" s="32"/>
      <c r="B29" s="32"/>
      <c r="C29" s="138"/>
      <c r="D29" s="138"/>
      <c r="E29" s="97"/>
      <c r="F29" s="97"/>
      <c r="G29" s="97"/>
      <c r="H29" s="97"/>
      <c r="I29" s="97"/>
      <c r="J29" s="97"/>
      <c r="K29" s="97"/>
      <c r="L29" s="97"/>
      <c r="M29" s="138"/>
      <c r="N29" s="138"/>
      <c r="O29" s="138"/>
      <c r="P29" s="27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</row>
    <row r="30" spans="1:222" x14ac:dyDescent="0.2">
      <c r="A30" s="32"/>
      <c r="B30" s="32"/>
      <c r="C30" s="138"/>
      <c r="D30" s="138"/>
      <c r="E30" s="97"/>
      <c r="F30" s="97"/>
      <c r="G30" s="97"/>
      <c r="H30" s="97"/>
      <c r="I30" s="97"/>
      <c r="J30" s="97"/>
      <c r="K30" s="97"/>
      <c r="L30" s="97"/>
      <c r="M30" s="138"/>
      <c r="N30" s="138"/>
      <c r="O30" s="138"/>
      <c r="P30" s="27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</row>
    <row r="31" spans="1:222" x14ac:dyDescent="0.2">
      <c r="A31" s="32"/>
      <c r="B31" s="32"/>
      <c r="C31" s="138"/>
      <c r="D31" s="138"/>
      <c r="E31" s="97"/>
      <c r="F31" s="97"/>
      <c r="G31" s="97"/>
      <c r="H31" s="97"/>
      <c r="I31" s="97"/>
      <c r="J31" s="97"/>
      <c r="K31" s="97"/>
      <c r="L31" s="97"/>
      <c r="M31" s="138"/>
      <c r="N31" s="138"/>
      <c r="O31" s="138"/>
      <c r="P31" s="27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</row>
    <row r="32" spans="1:222" x14ac:dyDescent="0.2">
      <c r="A32" s="32"/>
      <c r="B32" s="32"/>
      <c r="C32" s="138"/>
      <c r="D32" s="138"/>
      <c r="E32" s="97"/>
      <c r="F32" s="97"/>
      <c r="G32" s="97"/>
      <c r="H32" s="97"/>
      <c r="I32" s="97"/>
      <c r="J32" s="97"/>
      <c r="K32" s="97"/>
      <c r="L32" s="97"/>
      <c r="M32" s="138"/>
      <c r="N32" s="138"/>
      <c r="O32" s="138"/>
      <c r="P32" s="27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</row>
    <row r="33" spans="1:222" x14ac:dyDescent="0.2">
      <c r="A33" s="32"/>
      <c r="B33" s="32"/>
      <c r="C33" s="138"/>
      <c r="D33" s="138"/>
      <c r="E33" s="97"/>
      <c r="F33" s="97"/>
      <c r="G33" s="97"/>
      <c r="H33" s="97"/>
      <c r="I33" s="97"/>
      <c r="J33" s="97"/>
      <c r="K33" s="97"/>
      <c r="L33" s="97"/>
      <c r="M33" s="138"/>
      <c r="N33" s="138"/>
      <c r="O33" s="138"/>
      <c r="P33" s="27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</row>
    <row r="34" spans="1:222" x14ac:dyDescent="0.2">
      <c r="A34" s="32"/>
      <c r="B34" s="32"/>
      <c r="C34" s="138"/>
      <c r="D34" s="138"/>
      <c r="E34" s="97"/>
      <c r="F34" s="97"/>
      <c r="G34" s="97"/>
      <c r="H34" s="97"/>
      <c r="I34" s="97"/>
      <c r="J34" s="97"/>
      <c r="K34" s="97"/>
      <c r="L34" s="97"/>
      <c r="M34" s="138"/>
      <c r="N34" s="138"/>
      <c r="O34" s="138"/>
      <c r="P34" s="27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</row>
    <row r="35" spans="1:222" x14ac:dyDescent="0.2">
      <c r="A35" s="32"/>
      <c r="B35" s="32"/>
      <c r="C35" s="138"/>
      <c r="D35" s="138"/>
      <c r="E35" s="97"/>
      <c r="F35" s="97"/>
      <c r="G35" s="97"/>
      <c r="H35" s="97"/>
      <c r="I35" s="97"/>
      <c r="J35" s="97"/>
      <c r="K35" s="97"/>
      <c r="L35" s="97"/>
      <c r="M35" s="138"/>
      <c r="N35" s="138"/>
      <c r="O35" s="138"/>
      <c r="P35" s="27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</row>
    <row r="36" spans="1:222" x14ac:dyDescent="0.2">
      <c r="A36" s="32"/>
      <c r="B36" s="32"/>
      <c r="C36" s="138"/>
      <c r="D36" s="138"/>
      <c r="E36" s="97"/>
      <c r="F36" s="97"/>
      <c r="G36" s="97"/>
      <c r="H36" s="97"/>
      <c r="I36" s="97"/>
      <c r="J36" s="97"/>
      <c r="K36" s="97"/>
      <c r="L36" s="97"/>
      <c r="M36" s="138"/>
      <c r="N36" s="138"/>
      <c r="O36" s="138"/>
      <c r="P36" s="27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</row>
    <row r="37" spans="1:222" x14ac:dyDescent="0.2">
      <c r="A37" s="32"/>
      <c r="B37" s="32"/>
      <c r="C37" s="138"/>
      <c r="D37" s="138"/>
      <c r="E37" s="97"/>
      <c r="F37" s="97"/>
      <c r="G37" s="97"/>
      <c r="H37" s="97"/>
      <c r="I37" s="97"/>
      <c r="J37" s="97"/>
      <c r="K37" s="97"/>
      <c r="L37" s="97"/>
      <c r="M37" s="138"/>
      <c r="N37" s="138"/>
      <c r="O37" s="138"/>
      <c r="P37" s="27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</row>
    <row r="38" spans="1:222" x14ac:dyDescent="0.2">
      <c r="A38" s="32"/>
      <c r="B38" s="32"/>
      <c r="C38" s="138"/>
      <c r="D38" s="138"/>
      <c r="E38" s="97"/>
      <c r="F38" s="97"/>
      <c r="G38" s="97"/>
      <c r="H38" s="97"/>
      <c r="I38" s="97"/>
      <c r="J38" s="97"/>
      <c r="K38" s="97"/>
      <c r="L38" s="97"/>
      <c r="M38" s="138"/>
      <c r="N38" s="138"/>
      <c r="O38" s="138"/>
      <c r="P38" s="27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</row>
    <row r="39" spans="1:222" x14ac:dyDescent="0.2">
      <c r="A39" s="32"/>
      <c r="B39" s="32"/>
      <c r="C39" s="138"/>
      <c r="D39" s="138"/>
      <c r="E39" s="97"/>
      <c r="F39" s="97"/>
      <c r="G39" s="97"/>
      <c r="H39" s="97"/>
      <c r="I39" s="97"/>
      <c r="J39" s="97"/>
      <c r="K39" s="97"/>
      <c r="L39" s="97"/>
      <c r="M39" s="138"/>
      <c r="N39" s="138"/>
      <c r="O39" s="138"/>
      <c r="P39" s="27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</row>
    <row r="40" spans="1:222" x14ac:dyDescent="0.2">
      <c r="A40" s="32"/>
      <c r="B40" s="32"/>
      <c r="C40" s="138"/>
      <c r="D40" s="138"/>
      <c r="E40" s="97"/>
      <c r="F40" s="97"/>
      <c r="G40" s="97"/>
      <c r="H40" s="97"/>
      <c r="I40" s="97"/>
      <c r="J40" s="97"/>
      <c r="K40" s="97"/>
      <c r="L40" s="97"/>
      <c r="M40" s="138"/>
      <c r="N40" s="138"/>
      <c r="O40" s="138"/>
      <c r="P40" s="27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</row>
    <row r="41" spans="1:222" x14ac:dyDescent="0.2">
      <c r="A41" s="32"/>
      <c r="B41" s="32"/>
      <c r="C41" s="138"/>
      <c r="D41" s="138"/>
      <c r="E41" s="97"/>
      <c r="F41" s="97"/>
      <c r="G41" s="97"/>
      <c r="H41" s="97"/>
      <c r="I41" s="97"/>
      <c r="J41" s="97"/>
      <c r="K41" s="97"/>
      <c r="L41" s="97"/>
      <c r="M41" s="138"/>
      <c r="N41" s="138"/>
      <c r="O41" s="138"/>
      <c r="P41" s="27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</row>
    <row r="42" spans="1:222" x14ac:dyDescent="0.2">
      <c r="A42" s="32"/>
      <c r="B42" s="32"/>
      <c r="C42" s="138"/>
      <c r="D42" s="138"/>
      <c r="E42" s="97"/>
      <c r="F42" s="97"/>
      <c r="G42" s="97"/>
      <c r="H42" s="97"/>
      <c r="I42" s="97"/>
      <c r="J42" s="97"/>
      <c r="K42" s="97"/>
      <c r="L42" s="97"/>
      <c r="M42" s="138"/>
      <c r="N42" s="138"/>
      <c r="O42" s="138"/>
      <c r="P42" s="27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</row>
    <row r="43" spans="1:222" x14ac:dyDescent="0.2">
      <c r="A43" s="32"/>
      <c r="B43" s="32"/>
      <c r="C43" s="138"/>
      <c r="D43" s="138"/>
      <c r="E43" s="97"/>
      <c r="F43" s="97"/>
      <c r="G43" s="97"/>
      <c r="H43" s="97"/>
      <c r="I43" s="97"/>
      <c r="J43" s="97"/>
      <c r="K43" s="97"/>
      <c r="L43" s="97"/>
      <c r="M43" s="138"/>
      <c r="N43" s="138"/>
      <c r="O43" s="138"/>
      <c r="P43" s="27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</row>
    <row r="44" spans="1:222" x14ac:dyDescent="0.2">
      <c r="A44" s="32"/>
      <c r="B44" s="32"/>
      <c r="C44" s="138"/>
      <c r="D44" s="138"/>
      <c r="E44" s="97"/>
      <c r="F44" s="97"/>
      <c r="G44" s="97"/>
      <c r="H44" s="97"/>
      <c r="I44" s="97"/>
      <c r="J44" s="97"/>
      <c r="K44" s="97"/>
      <c r="L44" s="97"/>
      <c r="M44" s="138"/>
      <c r="N44" s="138"/>
      <c r="O44" s="138"/>
      <c r="P44" s="27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</row>
    <row r="45" spans="1:222" x14ac:dyDescent="0.2">
      <c r="A45" s="32"/>
      <c r="B45" s="32"/>
      <c r="C45" s="138"/>
      <c r="D45" s="138"/>
      <c r="E45" s="97"/>
      <c r="F45" s="97"/>
      <c r="G45" s="97"/>
      <c r="H45" s="97"/>
      <c r="I45" s="97"/>
      <c r="J45" s="97"/>
      <c r="K45" s="97"/>
      <c r="L45" s="97"/>
      <c r="M45" s="138"/>
      <c r="N45" s="138"/>
      <c r="O45" s="138"/>
      <c r="P45" s="27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</row>
    <row r="46" spans="1:222" x14ac:dyDescent="0.2">
      <c r="A46" s="32"/>
      <c r="B46" s="32"/>
      <c r="C46" s="138"/>
      <c r="D46" s="138"/>
      <c r="E46" s="97"/>
      <c r="F46" s="97"/>
      <c r="G46" s="97"/>
      <c r="H46" s="97"/>
      <c r="I46" s="97"/>
      <c r="J46" s="97"/>
      <c r="K46" s="97"/>
      <c r="L46" s="97"/>
      <c r="M46" s="138"/>
      <c r="N46" s="138"/>
      <c r="O46" s="138"/>
      <c r="P46" s="27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</row>
    <row r="47" spans="1:222" x14ac:dyDescent="0.2">
      <c r="A47" s="32"/>
      <c r="B47" s="32"/>
      <c r="C47" s="138"/>
      <c r="D47" s="138"/>
      <c r="E47" s="97"/>
      <c r="F47" s="97"/>
      <c r="G47" s="97"/>
      <c r="H47" s="97"/>
      <c r="I47" s="97"/>
      <c r="J47" s="97"/>
      <c r="K47" s="97"/>
      <c r="L47" s="97"/>
      <c r="M47" s="138"/>
      <c r="N47" s="138"/>
      <c r="O47" s="138"/>
      <c r="P47" s="27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</row>
    <row r="48" spans="1:222" x14ac:dyDescent="0.2">
      <c r="A48" s="32"/>
      <c r="B48" s="32"/>
      <c r="C48" s="138"/>
      <c r="D48" s="138"/>
      <c r="E48" s="97"/>
      <c r="F48" s="97"/>
      <c r="G48" s="97"/>
      <c r="H48" s="97"/>
      <c r="I48" s="97"/>
      <c r="J48" s="97"/>
      <c r="K48" s="97"/>
      <c r="L48" s="97"/>
      <c r="M48" s="138"/>
      <c r="N48" s="138"/>
      <c r="O48" s="138"/>
      <c r="P48" s="27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</row>
    <row r="49" spans="1:222" x14ac:dyDescent="0.2">
      <c r="A49" s="32"/>
      <c r="B49" s="32"/>
      <c r="C49" s="138"/>
      <c r="D49" s="138"/>
      <c r="E49" s="97"/>
      <c r="F49" s="97"/>
      <c r="G49" s="97"/>
      <c r="H49" s="97"/>
      <c r="I49" s="97"/>
      <c r="J49" s="97"/>
      <c r="K49" s="97"/>
      <c r="L49" s="97"/>
      <c r="M49" s="138"/>
      <c r="N49" s="138"/>
      <c r="O49" s="138"/>
      <c r="P49" s="27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</row>
    <row r="50" spans="1:222" x14ac:dyDescent="0.2">
      <c r="A50" s="32"/>
      <c r="B50" s="32"/>
      <c r="C50" s="138"/>
      <c r="D50" s="138"/>
      <c r="E50" s="97"/>
      <c r="F50" s="97"/>
      <c r="G50" s="97"/>
      <c r="H50" s="97"/>
      <c r="I50" s="97"/>
      <c r="J50" s="97"/>
      <c r="K50" s="97"/>
      <c r="L50" s="97"/>
      <c r="M50" s="138"/>
      <c r="N50" s="138"/>
      <c r="O50" s="138"/>
      <c r="P50" s="27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</row>
    <row r="51" spans="1:222" x14ac:dyDescent="0.2">
      <c r="A51" s="32"/>
      <c r="B51" s="32"/>
      <c r="C51" s="138"/>
      <c r="D51" s="138"/>
      <c r="E51" s="97"/>
      <c r="F51" s="97"/>
      <c r="G51" s="97"/>
      <c r="H51" s="97"/>
      <c r="I51" s="97"/>
      <c r="J51" s="97"/>
      <c r="K51" s="97"/>
      <c r="L51" s="97"/>
      <c r="M51" s="138"/>
      <c r="N51" s="138"/>
      <c r="O51" s="138"/>
      <c r="P51" s="27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</row>
    <row r="52" spans="1:222" x14ac:dyDescent="0.2">
      <c r="A52" s="32"/>
      <c r="B52" s="32"/>
      <c r="C52" s="138"/>
      <c r="D52" s="138"/>
      <c r="E52" s="97"/>
      <c r="F52" s="97"/>
      <c r="G52" s="97"/>
      <c r="H52" s="97"/>
      <c r="I52" s="97"/>
      <c r="J52" s="97"/>
      <c r="K52" s="97"/>
      <c r="L52" s="97"/>
      <c r="M52" s="138"/>
      <c r="N52" s="138"/>
      <c r="O52" s="138"/>
      <c r="P52" s="27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</row>
    <row r="53" spans="1:222" x14ac:dyDescent="0.2">
      <c r="A53" s="32"/>
      <c r="B53" s="32"/>
      <c r="C53" s="138"/>
      <c r="D53" s="138"/>
      <c r="E53" s="97"/>
      <c r="F53" s="97"/>
      <c r="G53" s="97"/>
      <c r="H53" s="97"/>
      <c r="I53" s="97"/>
      <c r="J53" s="97"/>
      <c r="K53" s="97"/>
      <c r="L53" s="97"/>
      <c r="M53" s="138"/>
      <c r="N53" s="138"/>
      <c r="O53" s="138"/>
      <c r="P53" s="27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</row>
    <row r="54" spans="1:222" x14ac:dyDescent="0.2">
      <c r="A54" s="32"/>
      <c r="B54" s="32"/>
      <c r="C54" s="138"/>
      <c r="D54" s="138"/>
      <c r="E54" s="97"/>
      <c r="F54" s="97"/>
      <c r="G54" s="97"/>
      <c r="H54" s="97"/>
      <c r="I54" s="97"/>
      <c r="J54" s="97"/>
      <c r="K54" s="97"/>
      <c r="L54" s="97"/>
      <c r="M54" s="138"/>
      <c r="N54" s="138"/>
      <c r="O54" s="138"/>
      <c r="P54" s="27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</row>
    <row r="55" spans="1:222" x14ac:dyDescent="0.2">
      <c r="A55" s="32"/>
      <c r="B55" s="32"/>
      <c r="C55" s="138"/>
      <c r="D55" s="138"/>
      <c r="E55" s="97"/>
      <c r="F55" s="97"/>
      <c r="G55" s="97"/>
      <c r="H55" s="97"/>
      <c r="I55" s="97"/>
      <c r="J55" s="97"/>
      <c r="K55" s="97"/>
      <c r="L55" s="97"/>
      <c r="M55" s="138"/>
      <c r="N55" s="138"/>
      <c r="O55" s="138"/>
      <c r="P55" s="27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</row>
    <row r="56" spans="1:222" x14ac:dyDescent="0.2">
      <c r="A56" s="32"/>
      <c r="B56" s="32"/>
      <c r="C56" s="138"/>
      <c r="D56" s="138"/>
      <c r="E56" s="97"/>
      <c r="F56" s="97"/>
      <c r="G56" s="97"/>
      <c r="H56" s="97"/>
      <c r="I56" s="97"/>
      <c r="J56" s="97"/>
      <c r="K56" s="97"/>
      <c r="L56" s="97"/>
      <c r="M56" s="138"/>
      <c r="N56" s="138"/>
      <c r="O56" s="138"/>
      <c r="P56" s="27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</row>
    <row r="57" spans="1:222" x14ac:dyDescent="0.2">
      <c r="A57" s="32"/>
      <c r="B57" s="32"/>
      <c r="C57" s="138"/>
      <c r="D57" s="138"/>
      <c r="E57" s="97"/>
      <c r="F57" s="97"/>
      <c r="G57" s="97"/>
      <c r="H57" s="97"/>
      <c r="I57" s="97"/>
      <c r="J57" s="97"/>
      <c r="K57" s="97"/>
      <c r="L57" s="97"/>
      <c r="M57" s="138"/>
      <c r="N57" s="138"/>
      <c r="O57" s="138"/>
      <c r="P57" s="27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</row>
    <row r="58" spans="1:222" x14ac:dyDescent="0.2">
      <c r="A58" s="32"/>
      <c r="B58" s="32"/>
      <c r="C58" s="138"/>
      <c r="D58" s="138"/>
      <c r="E58" s="97"/>
      <c r="F58" s="97"/>
      <c r="G58" s="97"/>
      <c r="H58" s="97"/>
      <c r="I58" s="97"/>
      <c r="J58" s="97"/>
      <c r="K58" s="97"/>
      <c r="L58" s="97"/>
      <c r="M58" s="138"/>
      <c r="N58" s="138"/>
      <c r="O58" s="138"/>
      <c r="P58" s="27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</row>
    <row r="59" spans="1:222" x14ac:dyDescent="0.2">
      <c r="A59" s="32"/>
      <c r="B59" s="32"/>
      <c r="C59" s="138"/>
      <c r="D59" s="138"/>
      <c r="E59" s="97"/>
      <c r="F59" s="97"/>
      <c r="G59" s="97"/>
      <c r="H59" s="97"/>
      <c r="I59" s="97"/>
      <c r="J59" s="97"/>
      <c r="K59" s="97"/>
      <c r="L59" s="97"/>
      <c r="M59" s="138"/>
      <c r="N59" s="138"/>
      <c r="O59" s="138"/>
      <c r="P59" s="27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</row>
    <row r="60" spans="1:222" x14ac:dyDescent="0.2">
      <c r="A60" s="32"/>
      <c r="B60" s="32"/>
      <c r="C60" s="138"/>
      <c r="D60" s="138"/>
      <c r="E60" s="97"/>
      <c r="F60" s="97"/>
      <c r="G60" s="97"/>
      <c r="H60" s="97"/>
      <c r="I60" s="97"/>
      <c r="J60" s="97"/>
      <c r="K60" s="97"/>
      <c r="L60" s="97"/>
      <c r="M60" s="138"/>
      <c r="N60" s="138"/>
      <c r="O60" s="138"/>
      <c r="P60" s="27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</row>
    <row r="61" spans="1:222" x14ac:dyDescent="0.2">
      <c r="A61" s="32"/>
      <c r="B61" s="32"/>
      <c r="C61" s="138"/>
      <c r="D61" s="138"/>
      <c r="E61" s="97"/>
      <c r="F61" s="97"/>
      <c r="G61" s="97"/>
      <c r="H61" s="97"/>
      <c r="I61" s="97"/>
      <c r="J61" s="97"/>
      <c r="K61" s="97"/>
      <c r="L61" s="97"/>
      <c r="M61" s="138"/>
      <c r="N61" s="138"/>
      <c r="O61" s="138"/>
      <c r="P61" s="27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</row>
    <row r="62" spans="1:222" x14ac:dyDescent="0.2">
      <c r="A62" s="32"/>
      <c r="B62" s="32"/>
      <c r="C62" s="138"/>
      <c r="D62" s="138"/>
      <c r="E62" s="97"/>
      <c r="F62" s="97"/>
      <c r="G62" s="97"/>
      <c r="H62" s="97"/>
      <c r="I62" s="97"/>
      <c r="J62" s="97"/>
      <c r="K62" s="97"/>
      <c r="L62" s="97"/>
      <c r="M62" s="138"/>
      <c r="N62" s="138"/>
      <c r="O62" s="138"/>
      <c r="P62" s="27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</row>
    <row r="63" spans="1:222" x14ac:dyDescent="0.2">
      <c r="A63" s="32"/>
      <c r="B63" s="32"/>
      <c r="C63" s="138"/>
      <c r="D63" s="138"/>
      <c r="E63" s="97"/>
      <c r="F63" s="97"/>
      <c r="G63" s="97"/>
      <c r="H63" s="97"/>
      <c r="I63" s="97"/>
      <c r="J63" s="97"/>
      <c r="K63" s="97"/>
      <c r="L63" s="97"/>
      <c r="M63" s="138"/>
      <c r="N63" s="138"/>
      <c r="O63" s="138"/>
      <c r="P63" s="27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</row>
    <row r="64" spans="1:222" x14ac:dyDescent="0.2">
      <c r="A64" s="32"/>
      <c r="B64" s="32"/>
      <c r="C64" s="138"/>
      <c r="D64" s="138"/>
      <c r="E64" s="97"/>
      <c r="F64" s="97"/>
      <c r="G64" s="97"/>
      <c r="H64" s="97"/>
      <c r="I64" s="97"/>
      <c r="J64" s="97"/>
      <c r="K64" s="97"/>
      <c r="L64" s="97"/>
      <c r="M64" s="138"/>
      <c r="N64" s="138"/>
      <c r="O64" s="138"/>
      <c r="P64" s="27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</row>
    <row r="65" spans="1:222" x14ac:dyDescent="0.2">
      <c r="A65" s="32"/>
      <c r="B65" s="32"/>
      <c r="C65" s="138"/>
      <c r="D65" s="138"/>
      <c r="E65" s="97"/>
      <c r="F65" s="97"/>
      <c r="G65" s="97"/>
      <c r="H65" s="97"/>
      <c r="I65" s="97"/>
      <c r="J65" s="97"/>
      <c r="K65" s="97"/>
      <c r="L65" s="97"/>
      <c r="M65" s="138"/>
      <c r="N65" s="138"/>
      <c r="O65" s="138"/>
      <c r="P65" s="27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</row>
    <row r="66" spans="1:222" x14ac:dyDescent="0.2">
      <c r="A66" s="32"/>
      <c r="B66" s="32"/>
      <c r="C66" s="138"/>
      <c r="D66" s="138"/>
      <c r="E66" s="97"/>
      <c r="F66" s="97"/>
      <c r="G66" s="97"/>
      <c r="H66" s="97"/>
      <c r="I66" s="97"/>
      <c r="J66" s="97"/>
      <c r="K66" s="97"/>
      <c r="L66" s="97"/>
      <c r="M66" s="138"/>
      <c r="N66" s="138"/>
      <c r="O66" s="138"/>
      <c r="P66" s="27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</row>
    <row r="67" spans="1:222" x14ac:dyDescent="0.2">
      <c r="A67" s="32"/>
      <c r="B67" s="32"/>
      <c r="C67" s="138"/>
      <c r="D67" s="138"/>
      <c r="E67" s="97"/>
      <c r="F67" s="97"/>
      <c r="G67" s="97"/>
      <c r="H67" s="97"/>
      <c r="I67" s="97"/>
      <c r="J67" s="97"/>
      <c r="K67" s="97"/>
      <c r="L67" s="97"/>
      <c r="M67" s="138"/>
      <c r="N67" s="138"/>
      <c r="O67" s="138"/>
      <c r="P67" s="27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</row>
    <row r="68" spans="1:222" x14ac:dyDescent="0.2">
      <c r="A68" s="32"/>
      <c r="B68" s="32"/>
      <c r="C68" s="138"/>
      <c r="D68" s="138"/>
      <c r="E68" s="97"/>
      <c r="F68" s="97"/>
      <c r="G68" s="97"/>
      <c r="H68" s="97"/>
      <c r="I68" s="97"/>
      <c r="J68" s="97"/>
      <c r="K68" s="97"/>
      <c r="L68" s="97"/>
      <c r="M68" s="138"/>
      <c r="N68" s="138"/>
      <c r="O68" s="138"/>
      <c r="P68" s="27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</row>
    <row r="69" spans="1:222" x14ac:dyDescent="0.2">
      <c r="A69" s="32"/>
      <c r="B69" s="32"/>
      <c r="C69" s="138"/>
      <c r="D69" s="138"/>
      <c r="E69" s="97"/>
      <c r="F69" s="97"/>
      <c r="G69" s="97"/>
      <c r="H69" s="97"/>
      <c r="I69" s="97"/>
      <c r="J69" s="97"/>
      <c r="K69" s="97"/>
      <c r="L69" s="97"/>
      <c r="M69" s="138"/>
      <c r="N69" s="138"/>
      <c r="O69" s="138"/>
      <c r="P69" s="27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</row>
    <row r="70" spans="1:222" x14ac:dyDescent="0.2">
      <c r="A70" s="32"/>
      <c r="B70" s="32"/>
      <c r="C70" s="138"/>
      <c r="D70" s="138"/>
      <c r="E70" s="97"/>
      <c r="F70" s="97"/>
      <c r="G70" s="97"/>
      <c r="H70" s="97"/>
      <c r="I70" s="97"/>
      <c r="J70" s="97"/>
      <c r="K70" s="97"/>
      <c r="L70" s="97"/>
      <c r="M70" s="138"/>
      <c r="N70" s="138"/>
      <c r="O70" s="138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</row>
  </sheetData>
  <mergeCells count="21">
    <mergeCell ref="O3:P4"/>
    <mergeCell ref="C4:C6"/>
    <mergeCell ref="D4:D6"/>
    <mergeCell ref="G5:G6"/>
    <mergeCell ref="H5:I5"/>
    <mergeCell ref="M1:P1"/>
    <mergeCell ref="F2:F6"/>
    <mergeCell ref="G2:L2"/>
    <mergeCell ref="A1:A6"/>
    <mergeCell ref="B1:B6"/>
    <mergeCell ref="C1:D3"/>
    <mergeCell ref="E1:E6"/>
    <mergeCell ref="F1:L1"/>
    <mergeCell ref="M2:P2"/>
    <mergeCell ref="G3:I4"/>
    <mergeCell ref="J3:J6"/>
    <mergeCell ref="K3:K6"/>
    <mergeCell ref="L3:L6"/>
    <mergeCell ref="M3:N4"/>
    <mergeCell ref="N5:N6"/>
    <mergeCell ref="P5:P6"/>
  </mergeCells>
  <pageMargins left="0.27559055118110237" right="0.15748031496062992" top="0.39370078740157483" bottom="0" header="0.51181102362204722" footer="0.51181102362204722"/>
  <pageSetup paperSize="9" scale="89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Развернутый</vt:lpstr>
      <vt:lpstr>2 курс</vt:lpstr>
      <vt:lpstr>3 курс</vt:lpstr>
      <vt:lpstr>'2 курс'!Заголовки_для_печати</vt:lpstr>
      <vt:lpstr>'3 курс'!Заголовки_для_печати</vt:lpstr>
      <vt:lpstr>Развернутый!Заголовки_для_печати</vt:lpstr>
      <vt:lpstr>'2 курс'!Область_печати</vt:lpstr>
      <vt:lpstr>'3 курс'!Область_печати</vt:lpstr>
      <vt:lpstr>Развернутый!Область_печати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revision>1</cp:revision>
  <cp:lastPrinted>2022-08-30T04:51:41Z</cp:lastPrinted>
  <dcterms:created xsi:type="dcterms:W3CDTF">1996-10-09T02:32:33Z</dcterms:created>
  <dcterms:modified xsi:type="dcterms:W3CDTF">2022-08-30T04:52:21Z</dcterms:modified>
  <dc:language>en-US</dc:language>
</cp:coreProperties>
</file>